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현재_통합_문서"/>
  <bookViews>
    <workbookView xWindow="14385" yWindow="-15" windowWidth="14430" windowHeight="11940" tabRatio="864"/>
  </bookViews>
  <sheets>
    <sheet name="겉표지" sheetId="3" r:id="rId1"/>
    <sheet name="참고사항" sheetId="6" r:id="rId2"/>
    <sheet name="차례" sheetId="7" r:id="rId3"/>
    <sheet name="제1장 위탁판매사업" sheetId="8" r:id="rId4"/>
    <sheet name="1. 연도별 어업별 위판고" sheetId="1" r:id="rId5"/>
    <sheet name="2. 연도별 월별 위판고" sheetId="9" r:id="rId6"/>
    <sheet name="3.어업별 위판고" sheetId="10" r:id="rId7"/>
    <sheet name="4. 수협별 위판고" sheetId="11" r:id="rId8"/>
    <sheet name="5.어종별 위판고 및 단가" sheetId="12" r:id="rId9"/>
    <sheet name="6~7.최고최저평균위판고" sheetId="13" r:id="rId10"/>
    <sheet name="8.월중 최고최저위판고" sheetId="31" r:id="rId11"/>
    <sheet name="9.어업별 척당 1회 평균 위판고" sheetId="18" r:id="rId12"/>
    <sheet name="10.선상 경매 현황" sheetId="19" r:id="rId13"/>
    <sheet name="11.수입수산물 위판고" sheetId="20" r:id="rId14"/>
    <sheet name="제2장 어가동향" sheetId="21" r:id="rId15"/>
    <sheet name="1.어업별 평균어가" sheetId="22" r:id="rId16"/>
    <sheet name="2.어종별 평균어가" sheetId="23" r:id="rId17"/>
    <sheet name="제3장 어선입항" sheetId="24" r:id="rId18"/>
    <sheet name="1.어업별 입항척수" sheetId="25" r:id="rId19"/>
    <sheet name="제4장 선어유통" sheetId="26" state="hidden" r:id="rId20"/>
    <sheet name="1.지역별 반출량" sheetId="27" state="hidden" r:id="rId21"/>
    <sheet name="2.이용배분 동향" sheetId="28" state="hidden" r:id="rId22"/>
    <sheet name="제4장 이용가공사업" sheetId="29" r:id="rId23"/>
    <sheet name="1. 어종별 동결냉장량 및 금액" sheetId="30" r:id="rId24"/>
    <sheet name="2~3. 동결냉장어종별출고량, 얼음판매량" sheetId="32" r:id="rId25"/>
    <sheet name="4. 어업별 어선 급수량 및 금액" sheetId="33" r:id="rId26"/>
    <sheet name="5.상자(규격별) 이용료율" sheetId="34" r:id="rId27"/>
    <sheet name="제5장 중도매인및매매참가인" sheetId="35" r:id="rId28"/>
    <sheet name="1~2. 중도매인수 및 분포" sheetId="36" r:id="rId29"/>
    <sheet name="3.중도매인현황" sheetId="45" r:id="rId30"/>
    <sheet name="4.매매참가인현황" sheetId="46" r:id="rId31"/>
    <sheet name="5. 중매인 최고 및 평균 매상" sheetId="37" r:id="rId32"/>
    <sheet name="제6장 기타" sheetId="38" r:id="rId33"/>
    <sheet name="1.환원사업" sheetId="41" r:id="rId34"/>
    <sheet name="제7장 부록" sheetId="42" r:id="rId35"/>
    <sheet name="1.임원현황" sheetId="43" r:id="rId36"/>
    <sheet name="2.간부직원현황" sheetId="44" r:id="rId37"/>
    <sheet name="어시장의 동태" sheetId="47" r:id="rId38"/>
  </sheets>
  <definedNames>
    <definedName name="_xlnm.Print_Area" localSheetId="23">'1. 어종별 동결냉장량 및 금액'!$A$1:$V$17</definedName>
    <definedName name="_xlnm.Print_Area" localSheetId="4">'1. 연도별 어업별 위판고'!$A$1:$U$60</definedName>
    <definedName name="_xlnm.Print_Area" localSheetId="18">'1.어업별 입항척수'!$A$1:$K$17</definedName>
    <definedName name="_xlnm.Print_Area" localSheetId="15">'1.어업별 평균어가'!$A$1:$J$17</definedName>
    <definedName name="_xlnm.Print_Area" localSheetId="35">'1.임원현황'!$A$1:$C$15</definedName>
    <definedName name="_xlnm.Print_Area" localSheetId="20">'1.지역별 반출량'!$A$1:$L$16</definedName>
    <definedName name="_xlnm.Print_Area" localSheetId="33">'1.환원사업'!$A$1:$C$18</definedName>
    <definedName name="_xlnm.Print_Area" localSheetId="28">'1~2. 중도매인수 및 분포'!$A$1:$G$17</definedName>
    <definedName name="_xlnm.Print_Area" localSheetId="12">'10.선상 경매 현황'!$A$1:$V$17</definedName>
    <definedName name="_xlnm.Print_Area" localSheetId="13">'11.수입수산물 위판고'!$A$1:$J$17</definedName>
    <definedName name="_xlnm.Print_Area" localSheetId="5">'2. 연도별 월별 위판고'!$A$1:$U$17</definedName>
    <definedName name="_xlnm.Print_Area" localSheetId="36">'2.간부직원현황'!$A$1:$G$17</definedName>
    <definedName name="_xlnm.Print_Area" localSheetId="21">'2.이용배분 동향'!$A$1:$E$16</definedName>
    <definedName name="_xlnm.Print_Area" localSheetId="6">'3.어업별 위판고'!$A$1:$S$18</definedName>
    <definedName name="_xlnm.Print_Area" localSheetId="29">'3.중도매인현황'!$A$1:$G$48</definedName>
    <definedName name="_xlnm.Print_Area" localSheetId="7">'4. 수협별 위판고'!$A$1:$M$17</definedName>
    <definedName name="_xlnm.Print_Area" localSheetId="25">'4. 어업별 어선 급수량 및 금액'!$A$1:$V$18</definedName>
    <definedName name="_xlnm.Print_Area" localSheetId="30">'4.매매참가인현황'!$A$1:$C$23</definedName>
    <definedName name="_xlnm.Print_Area" localSheetId="31">'5. 중매인 최고 및 평균 매상'!$A$1:$H$13</definedName>
    <definedName name="_xlnm.Print_Area" localSheetId="26">'5.상자(규격별) 이용료율'!$A$1:$C$14</definedName>
    <definedName name="_xlnm.Print_Area" localSheetId="8">'5.어종별 위판고 및 단가'!$A$1:$Y$34</definedName>
    <definedName name="_xlnm.Print_Area" localSheetId="9">'6~7.최고최저평균위판고'!$A$1:$D$16</definedName>
    <definedName name="_xlnm.Print_Area" localSheetId="10">'8.월중 최고최저위판고'!$A$1:$I$16</definedName>
    <definedName name="_xlnm.Print_Area" localSheetId="11">'9.어업별 척당 1회 평균 위판고'!$A$1:$M$18</definedName>
    <definedName name="_xlnm.Print_Area" localSheetId="37">'어시장의 동태'!$A$1:$I$22</definedName>
    <definedName name="_xlnm.Print_Area" localSheetId="3">'제1장 위탁판매사업'!$A$1:$I$24</definedName>
    <definedName name="_xlnm.Print_Area" localSheetId="14">'제2장 어가동향'!$A$1:$I$24</definedName>
    <definedName name="_xlnm.Print_Area" localSheetId="17">'제3장 어선입항'!$A$1:$I$24</definedName>
    <definedName name="_xlnm.Print_Area" localSheetId="19">'제4장 선어유통'!$A$1:$R$24</definedName>
    <definedName name="_xlnm.Print_Area" localSheetId="22">'제4장 이용가공사업'!$A$1:$I$24</definedName>
    <definedName name="_xlnm.Print_Area" localSheetId="27">'제5장 중도매인및매매참가인'!$A$1:$I$24</definedName>
    <definedName name="_xlnm.Print_Area" localSheetId="32">'제6장 기타'!$A$1:$I$24</definedName>
    <definedName name="_xlnm.Print_Area" localSheetId="34">'제7장 부록'!$A$1:$I$24</definedName>
    <definedName name="_xlnm.Print_Area" localSheetId="1">참고사항!$A$1:$I$22</definedName>
    <definedName name="_xlnm.Print_Titles" localSheetId="29">'3.중도매인현황'!$3:$3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7" i="1" l="1"/>
  <c r="F57" i="1"/>
  <c r="B57" i="1" s="1"/>
  <c r="U56" i="1" l="1"/>
  <c r="G56" i="1"/>
  <c r="F56" i="1"/>
  <c r="B56" i="1" s="1"/>
  <c r="C56" i="1" l="1"/>
  <c r="G55" i="1" l="1"/>
  <c r="C55" i="1" s="1"/>
  <c r="F55" i="1"/>
  <c r="B55" i="1" s="1"/>
  <c r="D9" i="47" l="1"/>
  <c r="C5" i="36"/>
  <c r="J16" i="20" l="1"/>
  <c r="J15" i="20"/>
  <c r="J14" i="20"/>
  <c r="J13" i="20"/>
  <c r="J12" i="20"/>
  <c r="J11" i="20"/>
  <c r="J10" i="20"/>
  <c r="J9" i="20"/>
  <c r="J8" i="20"/>
  <c r="J7" i="20"/>
  <c r="J6" i="20"/>
  <c r="J5" i="20"/>
  <c r="G16" i="20"/>
  <c r="G15" i="20"/>
  <c r="G14" i="20"/>
  <c r="G13" i="20"/>
  <c r="G12" i="20"/>
  <c r="G11" i="20"/>
  <c r="G10" i="20"/>
  <c r="G9" i="20"/>
  <c r="G8" i="20"/>
  <c r="G7" i="20"/>
  <c r="G6" i="20"/>
  <c r="G5" i="20"/>
  <c r="D16" i="20"/>
  <c r="D15" i="20"/>
  <c r="D14" i="20"/>
  <c r="D13" i="20"/>
  <c r="D12" i="20"/>
  <c r="D11" i="20"/>
  <c r="D10" i="20"/>
  <c r="D9" i="20"/>
  <c r="D8" i="20"/>
  <c r="D7" i="20"/>
  <c r="D6" i="20"/>
  <c r="D5" i="20"/>
  <c r="E16" i="28" l="1"/>
  <c r="D16" i="28"/>
  <c r="C16" i="28"/>
  <c r="B16" i="28"/>
  <c r="L16" i="27"/>
  <c r="J16" i="27"/>
  <c r="I16" i="27"/>
  <c r="H16" i="27"/>
  <c r="G16" i="27"/>
  <c r="F16" i="27"/>
  <c r="E16" i="27"/>
  <c r="D16" i="27"/>
  <c r="C16" i="27"/>
  <c r="B16" i="27"/>
  <c r="I17" i="20" l="1"/>
  <c r="F17" i="20"/>
  <c r="C17" i="20"/>
  <c r="H17" i="20"/>
  <c r="J17" i="20" s="1"/>
  <c r="E17" i="20"/>
  <c r="G17" i="20" s="1"/>
  <c r="B17" i="20"/>
  <c r="D17" i="20" s="1"/>
</calcChain>
</file>

<file path=xl/sharedStrings.xml><?xml version="1.0" encoding="utf-8"?>
<sst xmlns="http://schemas.openxmlformats.org/spreadsheetml/2006/main" count="1256" uniqueCount="645">
  <si>
    <t>계</t>
  </si>
  <si>
    <t>대 형 선 망</t>
  </si>
  <si>
    <t>소 계</t>
  </si>
  <si>
    <t>외 끌 이</t>
  </si>
  <si>
    <t>쌍 끌 이</t>
  </si>
  <si>
    <t>수 량</t>
  </si>
  <si>
    <t>금 액</t>
  </si>
  <si>
    <t>대형트롤</t>
  </si>
  <si>
    <t>대 형 기 선 저 인 망</t>
    <phoneticPr fontId="2" type="noConversion"/>
  </si>
  <si>
    <t>중형기선저인망</t>
    <phoneticPr fontId="2" type="noConversion"/>
  </si>
  <si>
    <t>안 강 망</t>
    <phoneticPr fontId="2" type="noConversion"/>
  </si>
  <si>
    <t>상어유망</t>
    <phoneticPr fontId="2" type="noConversion"/>
  </si>
  <si>
    <t>기   타</t>
    <phoneticPr fontId="2" type="noConversion"/>
  </si>
  <si>
    <t>연도별 어업별</t>
    <phoneticPr fontId="2" type="noConversion"/>
  </si>
  <si>
    <t>위판고 (계속)</t>
    <phoneticPr fontId="2" type="noConversion"/>
  </si>
  <si>
    <t>수 량</t>
    <phoneticPr fontId="2" type="noConversion"/>
  </si>
  <si>
    <t>1. 연도별 어업</t>
    <phoneticPr fontId="2" type="noConversion"/>
  </si>
  <si>
    <t>별 위판고</t>
    <phoneticPr fontId="2" type="noConversion"/>
  </si>
  <si>
    <t>구
분</t>
    <phoneticPr fontId="2" type="noConversion"/>
  </si>
  <si>
    <t>어시장의 동태</t>
    <phoneticPr fontId="8" type="noConversion"/>
  </si>
  <si>
    <t>이용자를 위한 참고사항</t>
    <phoneticPr fontId="2" type="noConversion"/>
  </si>
  <si>
    <t>차      례</t>
    <phoneticPr fontId="8" type="noConversion"/>
  </si>
  <si>
    <t>제1장</t>
    <phoneticPr fontId="8" type="noConversion"/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</si>
  <si>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</si>
  <si>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</si>
  <si>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</si>
  <si>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</si>
  <si>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</si>
  <si>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</si>
  <si>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</si>
  <si>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</si>
  <si>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9.</t>
    <phoneticPr fontId="2" type="noConversion"/>
  </si>
  <si>
    <t>11.</t>
    <phoneticPr fontId="2" type="noConversion"/>
  </si>
  <si>
    <t>10.</t>
    <phoneticPr fontId="2" type="noConversion"/>
  </si>
  <si>
    <t>제2장</t>
    <phoneticPr fontId="8" type="noConversion"/>
  </si>
  <si>
    <t>제3장</t>
    <phoneticPr fontId="8" type="noConversion"/>
  </si>
  <si>
    <t>제4장</t>
    <phoneticPr fontId="8" type="noConversion"/>
  </si>
  <si>
    <t>제5장</t>
    <phoneticPr fontId="8" type="noConversion"/>
  </si>
  <si>
    <t>제6장</t>
    <phoneticPr fontId="8" type="noConversion"/>
  </si>
  <si>
    <t>제7장</t>
    <phoneticPr fontId="8" type="noConversion"/>
  </si>
  <si>
    <t>임원 현황  ‥‥‥‥‥‥‥‥‥‥‥‥‥‥‥‥‥‥‥‥‥‥‥‥‥‥</t>
    <phoneticPr fontId="8" type="noConversion"/>
  </si>
  <si>
    <t>간부직원 현황 ‥‥‥‥‥‥‥‥‥‥‥‥‥‥‥‥‥‥‥‥‥‥‥‥‥‥‥‥‥‥</t>
    <phoneticPr fontId="8" type="noConversion"/>
  </si>
  <si>
    <t>중도매인 현황  ‥‥‥‥‥‥‥‥‥‥‥‥‥‥‥‥‥‥‥‥‥‥‥‥‥‥</t>
    <phoneticPr fontId="8" type="noConversion"/>
  </si>
  <si>
    <t>연도별 어업별 위판고  ‥‥‥‥‥‥‥‥‥‥‥‥‥‥‥‥‥‥</t>
    <phoneticPr fontId="8" type="noConversion"/>
  </si>
  <si>
    <t>연도별 월별 위판고 (최근 10개년)  ‥‥‥‥‥‥‥‥‥‥‥‥‥</t>
    <phoneticPr fontId="8" type="noConversion"/>
  </si>
  <si>
    <t>연도별 월별 수입수산물 위판고 ‥‥‥‥‥‥‥‥‥‥‥‥‥‥‥‥‥‥‥</t>
    <phoneticPr fontId="8" type="noConversion"/>
  </si>
  <si>
    <t>매매참가인 현황  ‥‥‥‥‥‥‥‥‥‥‥‥‥‥‥‥‥‥‥‥‥‥</t>
    <phoneticPr fontId="8" type="noConversion"/>
  </si>
  <si>
    <t>제1장   위 탁 판 매 사 업</t>
    <phoneticPr fontId="2" type="noConversion"/>
  </si>
  <si>
    <t>위판고 (최근 10개년)</t>
    <phoneticPr fontId="2" type="noConversion"/>
  </si>
  <si>
    <t>2. 연도별 월별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</si>
  <si>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</si>
  <si>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</si>
  <si>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</si>
  <si>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</si>
  <si>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</si>
  <si>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</si>
  <si>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</si>
  <si>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</si>
  <si>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</si>
  <si>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</si>
  <si>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</si>
  <si>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</si>
  <si>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합계</t>
    <phoneticPr fontId="2" type="noConversion"/>
  </si>
  <si>
    <t>합 계</t>
    <phoneticPr fontId="2" type="noConversion"/>
  </si>
  <si>
    <t>(단위 - 수량 : 톤,  금액 : 천원)</t>
    <phoneticPr fontId="2" type="noConversion"/>
  </si>
  <si>
    <t>어업별 위판고</t>
    <phoneticPr fontId="2" type="noConversion"/>
  </si>
  <si>
    <t>수협별 위판고</t>
    <phoneticPr fontId="2" type="noConversion"/>
  </si>
  <si>
    <t>대형선망수협</t>
    <phoneticPr fontId="2" type="noConversion"/>
  </si>
  <si>
    <t>대형기선저인망수협</t>
    <phoneticPr fontId="2" type="noConversion"/>
  </si>
  <si>
    <t>서남구기선저인망수협</t>
    <phoneticPr fontId="2" type="noConversion"/>
  </si>
  <si>
    <t>근해안강망수협</t>
    <phoneticPr fontId="2" type="noConversion"/>
  </si>
  <si>
    <t>별 위판고 및 단가</t>
    <phoneticPr fontId="2" type="noConversion"/>
  </si>
  <si>
    <t>위판고 및 단가(계속)</t>
    <phoneticPr fontId="2" type="noConversion"/>
  </si>
  <si>
    <t>(단위 - 수량 : 톤,  금액 : 천원, 단가 : 원/kg)</t>
    <phoneticPr fontId="2" type="noConversion"/>
  </si>
  <si>
    <t>고 등 어 류</t>
    <phoneticPr fontId="2" type="noConversion"/>
  </si>
  <si>
    <t>삼    치    류</t>
    <phoneticPr fontId="2" type="noConversion"/>
  </si>
  <si>
    <t>오    징    어</t>
    <phoneticPr fontId="2" type="noConversion"/>
  </si>
  <si>
    <t>눈    볼    대</t>
    <phoneticPr fontId="2" type="noConversion"/>
  </si>
  <si>
    <t>전 갱 이 류</t>
    <phoneticPr fontId="2" type="noConversion"/>
  </si>
  <si>
    <t>방         어</t>
    <phoneticPr fontId="2" type="noConversion"/>
  </si>
  <si>
    <t>갈         치</t>
    <phoneticPr fontId="2" type="noConversion"/>
  </si>
  <si>
    <t>금 액</t>
    <phoneticPr fontId="2" type="noConversion"/>
  </si>
  <si>
    <t>단 가</t>
    <phoneticPr fontId="2" type="noConversion"/>
  </si>
  <si>
    <t>병         어</t>
    <phoneticPr fontId="2" type="noConversion"/>
  </si>
  <si>
    <t>참    조    기</t>
    <phoneticPr fontId="2" type="noConversion"/>
  </si>
  <si>
    <t>가 자 미 류</t>
    <phoneticPr fontId="2" type="noConversion"/>
  </si>
  <si>
    <t>다 랑 어 류</t>
    <phoneticPr fontId="2" type="noConversion"/>
  </si>
  <si>
    <t>기 타 돔 류</t>
    <phoneticPr fontId="2" type="noConversion"/>
  </si>
  <si>
    <t>쥐         치</t>
    <phoneticPr fontId="2" type="noConversion"/>
  </si>
  <si>
    <t>아         귀</t>
    <phoneticPr fontId="2" type="noConversion"/>
  </si>
  <si>
    <t>기         타</t>
    <phoneticPr fontId="2" type="noConversion"/>
  </si>
  <si>
    <t>금        액</t>
    <phoneticPr fontId="2" type="noConversion"/>
  </si>
  <si>
    <t>구        분</t>
    <phoneticPr fontId="2" type="noConversion"/>
  </si>
  <si>
    <t>수        량</t>
    <phoneticPr fontId="2" type="noConversion"/>
  </si>
  <si>
    <t>단        가</t>
    <phoneticPr fontId="2" type="noConversion"/>
  </si>
  <si>
    <t>일  평  균</t>
    <phoneticPr fontId="2" type="noConversion"/>
  </si>
  <si>
    <t>월 중 1일 최고</t>
    <phoneticPr fontId="2" type="noConversion"/>
  </si>
  <si>
    <t>월 중 1일 최저</t>
    <phoneticPr fontId="2" type="noConversion"/>
  </si>
  <si>
    <t>일 자</t>
    <phoneticPr fontId="2" type="noConversion"/>
  </si>
  <si>
    <t>척당 1회 평균 위판고</t>
    <phoneticPr fontId="2" type="noConversion"/>
  </si>
  <si>
    <t>평 균</t>
    <phoneticPr fontId="2" type="noConversion"/>
  </si>
  <si>
    <t>근 해 안 강 망</t>
    <phoneticPr fontId="2" type="noConversion"/>
  </si>
  <si>
    <t xml:space="preserve"> 저 인 망</t>
    <phoneticPr fontId="2" type="noConversion"/>
  </si>
  <si>
    <t>대 형 기 선</t>
    <phoneticPr fontId="2" type="noConversion"/>
  </si>
  <si>
    <t>고    등    어</t>
    <phoneticPr fontId="2" type="noConversion"/>
  </si>
  <si>
    <t>삼         치</t>
    <phoneticPr fontId="2" type="noConversion"/>
  </si>
  <si>
    <t>전    갱    이</t>
    <phoneticPr fontId="2" type="noConversion"/>
  </si>
  <si>
    <t>선상 경매 현황</t>
    <phoneticPr fontId="2" type="noConversion"/>
  </si>
  <si>
    <t>11. 연도별 월별 수입수산물 위판고</t>
    <phoneticPr fontId="2" type="noConversion"/>
  </si>
  <si>
    <t>제2장   어 가 동 향</t>
    <phoneticPr fontId="2" type="noConversion"/>
  </si>
  <si>
    <t>(단위 - 수량 : 톤,  금액 : 백만원, 단가 : 원/kg)</t>
    <phoneticPr fontId="2" type="noConversion"/>
  </si>
  <si>
    <t xml:space="preserve">위탁판매사업 </t>
    <phoneticPr fontId="8" type="noConversion"/>
  </si>
  <si>
    <t xml:space="preserve">어가동향  </t>
    <phoneticPr fontId="8" type="noConversion"/>
  </si>
  <si>
    <t xml:space="preserve">어선입항  </t>
    <phoneticPr fontId="8" type="noConversion"/>
  </si>
  <si>
    <t xml:space="preserve">이용가공사업  </t>
    <phoneticPr fontId="8" type="noConversion"/>
  </si>
  <si>
    <t xml:space="preserve">중도매인 및 매매참가인  </t>
    <phoneticPr fontId="8" type="noConversion"/>
  </si>
  <si>
    <t xml:space="preserve">기 타 </t>
    <phoneticPr fontId="8" type="noConversion"/>
  </si>
  <si>
    <t xml:space="preserve">부 록  </t>
    <phoneticPr fontId="8" type="noConversion"/>
  </si>
  <si>
    <t>소   계</t>
    <phoneticPr fontId="2" type="noConversion"/>
  </si>
  <si>
    <t>계</t>
    <phoneticPr fontId="2" type="noConversion"/>
  </si>
  <si>
    <t>(단위 - 원/kg)</t>
    <phoneticPr fontId="2" type="noConversion"/>
  </si>
  <si>
    <t>1. 2019년도 월별</t>
    <phoneticPr fontId="2" type="noConversion"/>
  </si>
  <si>
    <t>어업별 평균어가</t>
    <phoneticPr fontId="2" type="noConversion"/>
  </si>
  <si>
    <t>구 분</t>
    <phoneticPr fontId="2" type="noConversion"/>
  </si>
  <si>
    <t>참 돔</t>
    <phoneticPr fontId="2" type="noConversion"/>
  </si>
  <si>
    <t>병 어</t>
    <phoneticPr fontId="2" type="noConversion"/>
  </si>
  <si>
    <t>민 어</t>
    <phoneticPr fontId="2" type="noConversion"/>
  </si>
  <si>
    <t>조 기(5단)</t>
    <phoneticPr fontId="2" type="noConversion"/>
  </si>
  <si>
    <t>조기(7단)</t>
    <phoneticPr fontId="2" type="noConversion"/>
  </si>
  <si>
    <t>조기(8단)</t>
    <phoneticPr fontId="2" type="noConversion"/>
  </si>
  <si>
    <t>조기(9단)</t>
    <phoneticPr fontId="2" type="noConversion"/>
  </si>
  <si>
    <t>부세(6단)</t>
    <phoneticPr fontId="2" type="noConversion"/>
  </si>
  <si>
    <t>눈볼대</t>
    <phoneticPr fontId="2" type="noConversion"/>
  </si>
  <si>
    <t>붕장어</t>
    <phoneticPr fontId="2" type="noConversion"/>
  </si>
  <si>
    <t>고등어(상)</t>
    <phoneticPr fontId="2" type="noConversion"/>
  </si>
  <si>
    <t>고등어(중)</t>
    <phoneticPr fontId="2" type="noConversion"/>
  </si>
  <si>
    <t>고등어(하)</t>
    <phoneticPr fontId="2" type="noConversion"/>
  </si>
  <si>
    <t>가오리</t>
    <phoneticPr fontId="2" type="noConversion"/>
  </si>
  <si>
    <t>아 귀</t>
    <phoneticPr fontId="2" type="noConversion"/>
  </si>
  <si>
    <t>새 우</t>
    <phoneticPr fontId="2" type="noConversion"/>
  </si>
  <si>
    <t>게</t>
    <phoneticPr fontId="2" type="noConversion"/>
  </si>
  <si>
    <t>갑오징어</t>
    <phoneticPr fontId="2" type="noConversion"/>
  </si>
  <si>
    <t>문 어</t>
    <phoneticPr fontId="2" type="noConversion"/>
  </si>
  <si>
    <t>낙 지</t>
    <phoneticPr fontId="2" type="noConversion"/>
  </si>
  <si>
    <t>갈치(상)</t>
    <phoneticPr fontId="2" type="noConversion"/>
  </si>
  <si>
    <t>갈치(중)</t>
    <phoneticPr fontId="2" type="noConversion"/>
  </si>
  <si>
    <t>갈치(하)</t>
    <phoneticPr fontId="2" type="noConversion"/>
  </si>
  <si>
    <t>오징어</t>
    <phoneticPr fontId="2" type="noConversion"/>
  </si>
  <si>
    <t>상 어</t>
    <phoneticPr fontId="2" type="noConversion"/>
  </si>
  <si>
    <t>가자미</t>
    <phoneticPr fontId="2" type="noConversion"/>
  </si>
  <si>
    <t>삼 치</t>
    <phoneticPr fontId="2" type="noConversion"/>
  </si>
  <si>
    <t>어종별 평균어가</t>
    <phoneticPr fontId="2" type="noConversion"/>
  </si>
  <si>
    <t>종별 평균어가 (계속)</t>
    <phoneticPr fontId="2" type="noConversion"/>
  </si>
  <si>
    <t>제3장   어 선 입 항</t>
    <phoneticPr fontId="2" type="noConversion"/>
  </si>
  <si>
    <t>소 형 선 망</t>
    <phoneticPr fontId="2" type="noConversion"/>
  </si>
  <si>
    <t>채  낚  기</t>
    <phoneticPr fontId="2" type="noConversion"/>
  </si>
  <si>
    <t>기     타</t>
    <phoneticPr fontId="2" type="noConversion"/>
  </si>
  <si>
    <t>(단위 - 척)</t>
    <phoneticPr fontId="2" type="noConversion"/>
  </si>
  <si>
    <t>어업별 입항척수</t>
  </si>
  <si>
    <t>제4장   선 어 유 통</t>
    <phoneticPr fontId="2" type="noConversion"/>
  </si>
  <si>
    <t>부  산</t>
    <phoneticPr fontId="2" type="noConversion"/>
  </si>
  <si>
    <t>서  울</t>
    <phoneticPr fontId="2" type="noConversion"/>
  </si>
  <si>
    <t>춘  천</t>
    <phoneticPr fontId="2" type="noConversion"/>
  </si>
  <si>
    <t>대  전</t>
    <phoneticPr fontId="2" type="noConversion"/>
  </si>
  <si>
    <t>청  주</t>
    <phoneticPr fontId="2" type="noConversion"/>
  </si>
  <si>
    <t>대  구</t>
    <phoneticPr fontId="2" type="noConversion"/>
  </si>
  <si>
    <t>전  주</t>
    <phoneticPr fontId="2" type="noConversion"/>
  </si>
  <si>
    <t>광  주</t>
    <phoneticPr fontId="2" type="noConversion"/>
  </si>
  <si>
    <t>진  주</t>
    <phoneticPr fontId="2" type="noConversion"/>
  </si>
  <si>
    <t>기  타</t>
    <phoneticPr fontId="2" type="noConversion"/>
  </si>
  <si>
    <t>(단위 - 톤)</t>
    <phoneticPr fontId="2" type="noConversion"/>
  </si>
  <si>
    <t>지역별 반출량</t>
    <phoneticPr fontId="2" type="noConversion"/>
  </si>
  <si>
    <t>식 용</t>
    <phoneticPr fontId="2" type="noConversion"/>
  </si>
  <si>
    <t>가 공</t>
    <phoneticPr fontId="2" type="noConversion"/>
  </si>
  <si>
    <t>사 료</t>
    <phoneticPr fontId="2" type="noConversion"/>
  </si>
  <si>
    <t>2. 2019년도 월별 이용배분 동향</t>
    <phoneticPr fontId="2" type="noConversion"/>
  </si>
  <si>
    <t>(단위 - 동결 : 톤,  냉장 : 톤, 금액 : 천원)</t>
    <phoneticPr fontId="2" type="noConversion"/>
  </si>
  <si>
    <t>가    자    미</t>
    <phoneticPr fontId="2" type="noConversion"/>
  </si>
  <si>
    <t>동 결</t>
    <phoneticPr fontId="2" type="noConversion"/>
  </si>
  <si>
    <t>냉 장</t>
    <phoneticPr fontId="2" type="noConversion"/>
  </si>
  <si>
    <t>동결·냉장량 및 금액</t>
    <phoneticPr fontId="2" type="noConversion"/>
  </si>
  <si>
    <t>고 등 어</t>
    <phoneticPr fontId="2" type="noConversion"/>
  </si>
  <si>
    <t>갈    치</t>
    <phoneticPr fontId="2" type="noConversion"/>
  </si>
  <si>
    <t>전 갱 이</t>
    <phoneticPr fontId="2" type="noConversion"/>
  </si>
  <si>
    <t>가 자 미</t>
    <phoneticPr fontId="2" type="noConversion"/>
  </si>
  <si>
    <t>오 징 어</t>
    <phoneticPr fontId="2" type="noConversion"/>
  </si>
  <si>
    <t>기    타</t>
    <phoneticPr fontId="2" type="noConversion"/>
  </si>
  <si>
    <t>(단위 - 수량 : 톤, 금액 : 천원)</t>
    <phoneticPr fontId="2" type="noConversion"/>
  </si>
  <si>
    <t>수    량</t>
    <phoneticPr fontId="2" type="noConversion"/>
  </si>
  <si>
    <t>금    액</t>
    <phoneticPr fontId="2" type="noConversion"/>
  </si>
  <si>
    <t>단    가</t>
    <phoneticPr fontId="2" type="noConversion"/>
  </si>
  <si>
    <t>소   계</t>
    <phoneticPr fontId="2" type="noConversion"/>
  </si>
  <si>
    <t>외 끌 이</t>
    <phoneticPr fontId="2" type="noConversion"/>
  </si>
  <si>
    <t>쌍 끌 이</t>
    <phoneticPr fontId="2" type="noConversion"/>
  </si>
  <si>
    <t>대 형 트 롤</t>
    <phoneticPr fontId="2" type="noConversion"/>
  </si>
  <si>
    <t>대 형 선 망</t>
    <phoneticPr fontId="2" type="noConversion"/>
  </si>
  <si>
    <t>척 수</t>
    <phoneticPr fontId="2" type="noConversion"/>
  </si>
  <si>
    <t>급수량</t>
    <phoneticPr fontId="2" type="noConversion"/>
  </si>
  <si>
    <t>어선 급수량 및 금액</t>
    <phoneticPr fontId="2" type="noConversion"/>
  </si>
  <si>
    <t>대 형 기 선 저 인 망</t>
    <phoneticPr fontId="2" type="noConversion"/>
  </si>
  <si>
    <t>(단위 - 척수 : 척, 급수량 : ㎥, 금액 : 원)</t>
    <phoneticPr fontId="2" type="noConversion"/>
  </si>
  <si>
    <t>]</t>
    <phoneticPr fontId="2" type="noConversion"/>
  </si>
  <si>
    <t>(단위 - 원)</t>
    <phoneticPr fontId="2" type="noConversion"/>
  </si>
  <si>
    <t>규    격    별</t>
    <phoneticPr fontId="2" type="noConversion"/>
  </si>
  <si>
    <t>동    결    료</t>
    <phoneticPr fontId="2" type="noConversion"/>
  </si>
  <si>
    <t>냉    장    료</t>
    <phoneticPr fontId="2" type="noConversion"/>
  </si>
  <si>
    <t>중  도  매  인</t>
    <phoneticPr fontId="2" type="noConversion"/>
  </si>
  <si>
    <t>매매참가인</t>
    <phoneticPr fontId="2" type="noConversion"/>
  </si>
  <si>
    <t>선   어</t>
    <phoneticPr fontId="2" type="noConversion"/>
  </si>
  <si>
    <t>활   어</t>
    <phoneticPr fontId="2" type="noConversion"/>
  </si>
  <si>
    <t>인        원</t>
    <phoneticPr fontId="2" type="noConversion"/>
  </si>
  <si>
    <t>(단위 - 명)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</si>
  <si>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연 령 별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</si>
  <si>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경 력 별</t>
    </r>
    <phoneticPr fontId="2" type="noConversion"/>
  </si>
  <si>
    <t>30세 이하</t>
    <phoneticPr fontId="2" type="noConversion"/>
  </si>
  <si>
    <t>31 ~ 40</t>
    <phoneticPr fontId="2" type="noConversion"/>
  </si>
  <si>
    <t>41 ~ 50</t>
    <phoneticPr fontId="2" type="noConversion"/>
  </si>
  <si>
    <t>51 ~ 60</t>
    <phoneticPr fontId="2" type="noConversion"/>
  </si>
  <si>
    <t>61세 이상</t>
    <phoneticPr fontId="2" type="noConversion"/>
  </si>
  <si>
    <t>5년 미만</t>
    <phoneticPr fontId="2" type="noConversion"/>
  </si>
  <si>
    <t>30년 이상</t>
    <phoneticPr fontId="2" type="noConversion"/>
  </si>
  <si>
    <t>5 ~ 10년</t>
    <phoneticPr fontId="2" type="noConversion"/>
  </si>
  <si>
    <t>10 ~ 20년</t>
    <phoneticPr fontId="2" type="noConversion"/>
  </si>
  <si>
    <t>20 ~ 30년</t>
    <phoneticPr fontId="2" type="noConversion"/>
  </si>
  <si>
    <t>(단위 - 수량 : 톤, 금액 : 백만원)</t>
    <phoneticPr fontId="2" type="noConversion"/>
  </si>
  <si>
    <t>연    최    고</t>
    <phoneticPr fontId="2" type="noConversion"/>
  </si>
  <si>
    <t>연    평    균</t>
    <phoneticPr fontId="2" type="noConversion"/>
  </si>
  <si>
    <t>1인 1일 최고</t>
    <phoneticPr fontId="2" type="noConversion"/>
  </si>
  <si>
    <t>선
어</t>
    <phoneticPr fontId="2" type="noConversion"/>
  </si>
  <si>
    <t>활
어</t>
    <phoneticPr fontId="2" type="noConversion"/>
  </si>
  <si>
    <t>중 도 매 인</t>
    <phoneticPr fontId="2" type="noConversion"/>
  </si>
  <si>
    <t>수  량</t>
    <phoneticPr fontId="2" type="noConversion"/>
  </si>
  <si>
    <t>금  액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</si>
  <si>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위판조성금</t>
    </r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</si>
  <si>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매수인장려금</t>
    </r>
    <phoneticPr fontId="2" type="noConversion"/>
  </si>
  <si>
    <t>수   협   별</t>
    <phoneticPr fontId="2" type="noConversion"/>
  </si>
  <si>
    <t>지   급   액</t>
    <phoneticPr fontId="2" type="noConversion"/>
  </si>
  <si>
    <t>지  급  율</t>
    <phoneticPr fontId="2" type="noConversion"/>
  </si>
  <si>
    <t>″</t>
    <phoneticPr fontId="2" type="noConversion"/>
  </si>
  <si>
    <t>소속 수협 위판고 × 6/1,000</t>
    <phoneticPr fontId="2" type="noConversion"/>
  </si>
  <si>
    <t>매 수 인 장 려 금</t>
    <phoneticPr fontId="2" type="noConversion"/>
  </si>
  <si>
    <t>기타수협</t>
    <phoneticPr fontId="2" type="noConversion"/>
  </si>
  <si>
    <t>1. 임원 현황</t>
    <phoneticPr fontId="2" type="noConversion"/>
  </si>
  <si>
    <t>소속 및 직명</t>
    <phoneticPr fontId="2" type="noConversion"/>
  </si>
  <si>
    <t>전화번호</t>
    <phoneticPr fontId="2" type="noConversion"/>
  </si>
  <si>
    <t>박   극   제</t>
    <phoneticPr fontId="2" type="noConversion"/>
  </si>
  <si>
    <t>성          명</t>
    <phoneticPr fontId="2" type="noConversion"/>
  </si>
  <si>
    <t>부산공동어시장 조합공동사업법인</t>
    <phoneticPr fontId="2" type="noConversion"/>
  </si>
  <si>
    <t>대형기선저인망수산업협동조합장</t>
    <phoneticPr fontId="2" type="noConversion"/>
  </si>
  <si>
    <t>안전관리과장</t>
    <phoneticPr fontId="2" type="noConversion"/>
  </si>
  <si>
    <t>판매관리과장</t>
    <phoneticPr fontId="2" type="noConversion"/>
  </si>
  <si>
    <t>박 극 제</t>
    <phoneticPr fontId="2" type="noConversion"/>
  </si>
  <si>
    <t>성      명</t>
    <phoneticPr fontId="2" type="noConversion"/>
  </si>
  <si>
    <t>직       위</t>
    <phoneticPr fontId="2" type="noConversion"/>
  </si>
  <si>
    <t>윤 영 진</t>
    <phoneticPr fontId="2" type="noConversion"/>
  </si>
  <si>
    <t>254-9961</t>
    <phoneticPr fontId="2" type="noConversion"/>
  </si>
  <si>
    <t>254-9963</t>
    <phoneticPr fontId="2" type="noConversion"/>
  </si>
  <si>
    <t>254-8968</t>
    <phoneticPr fontId="2" type="noConversion"/>
  </si>
  <si>
    <t>711-8930</t>
    <phoneticPr fontId="2" type="noConversion"/>
  </si>
  <si>
    <t>254-8962</t>
    <phoneticPr fontId="2" type="noConversion"/>
  </si>
  <si>
    <t>254-8963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</si>
  <si>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부산공동어시장 조합공동사업법인</t>
    </r>
    <phoneticPr fontId="2" type="noConversion"/>
  </si>
  <si>
    <t>경제지원과장</t>
    <phoneticPr fontId="2" type="noConversion"/>
  </si>
  <si>
    <t>환경관리팀장</t>
    <phoneticPr fontId="2" type="noConversion"/>
  </si>
  <si>
    <t>조 영 제</t>
    <phoneticPr fontId="2" type="noConversion"/>
  </si>
  <si>
    <t>김 상 진</t>
    <phoneticPr fontId="2" type="noConversion"/>
  </si>
  <si>
    <t>송 언 진</t>
    <phoneticPr fontId="2" type="noConversion"/>
  </si>
  <si>
    <t>255-9121</t>
    <phoneticPr fontId="2" type="noConversion"/>
  </si>
  <si>
    <t>254-8966</t>
    <phoneticPr fontId="2" type="noConversion"/>
  </si>
  <si>
    <t>255-6525</t>
    <phoneticPr fontId="2" type="noConversion"/>
  </si>
  <si>
    <t>257-0349</t>
    <phoneticPr fontId="2" type="noConversion"/>
  </si>
  <si>
    <r>
      <rPr>
        <sz val="36"/>
        <color theme="1"/>
        <rFont val="HY견명조"/>
        <family val="1"/>
        <charset val="129"/>
      </rPr>
      <t>◎</t>
    </r>
    <r>
      <rPr>
        <sz val="36"/>
        <color theme="1"/>
        <rFont val="나눔명조 ExtraBold"/>
        <family val="1"/>
        <charset val="129"/>
      </rPr>
      <t xml:space="preserve"> ㈜부산수산물공판장</t>
    </r>
    <phoneticPr fontId="2" type="noConversion"/>
  </si>
  <si>
    <t>본  부  장</t>
    <phoneticPr fontId="2" type="noConversion"/>
  </si>
  <si>
    <t>220-8201</t>
    <phoneticPr fontId="2" type="noConversion"/>
  </si>
  <si>
    <t>성       명</t>
    <phoneticPr fontId="2" type="noConversion"/>
  </si>
  <si>
    <t>전 화 번 호</t>
    <phoneticPr fontId="2" type="noConversion"/>
  </si>
  <si>
    <t>2. 간부직원 현황</t>
    <phoneticPr fontId="2" type="noConversion"/>
  </si>
  <si>
    <t>3. 중도매인 현황</t>
    <phoneticPr fontId="2" type="noConversion"/>
  </si>
  <si>
    <t>4. 매매참가인 현황</t>
    <phoneticPr fontId="2" type="noConversion"/>
  </si>
  <si>
    <t>번    호</t>
    <phoneticPr fontId="2" type="noConversion"/>
  </si>
  <si>
    <t>상          호</t>
    <phoneticPr fontId="2" type="noConversion"/>
  </si>
  <si>
    <t>인쇄일</t>
    <phoneticPr fontId="2" type="noConversion"/>
  </si>
  <si>
    <t>발행일</t>
    <phoneticPr fontId="2" type="noConversion"/>
  </si>
  <si>
    <t>발행인</t>
    <phoneticPr fontId="2" type="noConversion"/>
  </si>
  <si>
    <t xml:space="preserve"> 대표이사 박 극 제</t>
    <phoneticPr fontId="2" type="noConversion"/>
  </si>
  <si>
    <t>편집인</t>
    <phoneticPr fontId="2" type="noConversion"/>
  </si>
  <si>
    <t>발행처</t>
    <phoneticPr fontId="2" type="noConversion"/>
  </si>
  <si>
    <t xml:space="preserve"> 부산광역시 서구 충무대로 202 (남부민동)</t>
    <phoneticPr fontId="2" type="noConversion"/>
  </si>
  <si>
    <t xml:space="preserve"> 부산공동어시장 조합공동사업법인</t>
    <phoneticPr fontId="2" type="noConversion"/>
  </si>
  <si>
    <t xml:space="preserve"> Fax : 051) 243-8579</t>
    <phoneticPr fontId="2" type="noConversion"/>
  </si>
  <si>
    <t xml:space="preserve"> Homepage : www.bcfm.co.kr</t>
    <phoneticPr fontId="2" type="noConversion"/>
  </si>
  <si>
    <t>※ 본 책자는 비매품임.</t>
    <phoneticPr fontId="2" type="noConversion"/>
  </si>
  <si>
    <t>대 표 이 사</t>
    <phoneticPr fontId="2" type="noConversion"/>
  </si>
  <si>
    <t>직          위</t>
    <phoneticPr fontId="2" type="noConversion"/>
  </si>
  <si>
    <r>
      <t xml:space="preserve">이 </t>
    </r>
    <r>
      <rPr>
        <b/>
        <sz val="32"/>
        <color theme="0"/>
        <rFont val="나눔명조 ExtraBold"/>
        <family val="1"/>
        <charset val="129"/>
      </rPr>
      <t>표 이</t>
    </r>
    <r>
      <rPr>
        <b/>
        <sz val="32"/>
        <color rgb="FF000000"/>
        <rFont val="나눔명조 ExtraBold"/>
        <family val="1"/>
        <charset val="129"/>
      </rPr>
      <t xml:space="preserve"> 사</t>
    </r>
    <phoneticPr fontId="2" type="noConversion"/>
  </si>
  <si>
    <r>
      <t>감</t>
    </r>
    <r>
      <rPr>
        <b/>
        <sz val="32"/>
        <color theme="0"/>
        <rFont val="나눔명조 ExtraBold"/>
        <family val="1"/>
        <charset val="129"/>
      </rPr>
      <t xml:space="preserve"> 표 이 </t>
    </r>
    <r>
      <rPr>
        <b/>
        <sz val="32"/>
        <color rgb="FF000000"/>
        <rFont val="나눔명조 ExtraBold"/>
        <family val="1"/>
        <charset val="129"/>
      </rPr>
      <t>사</t>
    </r>
    <phoneticPr fontId="2" type="noConversion"/>
  </si>
  <si>
    <t>현대화사업
추 진 단 장</t>
    <phoneticPr fontId="2" type="noConversion"/>
  </si>
  <si>
    <t>총 무 상 무</t>
    <phoneticPr fontId="2" type="noConversion"/>
  </si>
  <si>
    <t>경 제 상 무</t>
    <phoneticPr fontId="2" type="noConversion"/>
  </si>
  <si>
    <t>총 무 과 장</t>
    <phoneticPr fontId="2" type="noConversion"/>
  </si>
  <si>
    <t>운 영 과 장</t>
    <phoneticPr fontId="2" type="noConversion"/>
  </si>
  <si>
    <t>정 산 팀 장</t>
    <phoneticPr fontId="2" type="noConversion"/>
  </si>
  <si>
    <t>어시장의  동태</t>
    <phoneticPr fontId="2" type="noConversion"/>
  </si>
  <si>
    <t xml:space="preserve"> Tel  : 051) 254-8961</t>
    <phoneticPr fontId="2" type="noConversion"/>
  </si>
  <si>
    <t>직         위</t>
    <phoneticPr fontId="2" type="noConversion"/>
  </si>
  <si>
    <t>제5장 중도매인 및 매매참가인</t>
    <phoneticPr fontId="2" type="noConversion"/>
  </si>
  <si>
    <t>제4장  이 용 가 공 사 업</t>
    <phoneticPr fontId="2" type="noConversion"/>
  </si>
  <si>
    <t>제6장  기      타</t>
    <phoneticPr fontId="2" type="noConversion"/>
  </si>
  <si>
    <t>제7장  부      록</t>
    <phoneticPr fontId="2" type="noConversion"/>
  </si>
  <si>
    <t>수 량</t>
    <phoneticPr fontId="2" type="noConversion"/>
  </si>
  <si>
    <t xml:space="preserve">     1. 1963년 11월 1일 개장 이래 1964년부터 1978년까지 15</t>
    <phoneticPr fontId="2" type="noConversion"/>
  </si>
  <si>
    <t xml:space="preserve">     2. 그 이후 분은 당해연도 사업실적을 수록한 동태지를 매년 </t>
    <phoneticPr fontId="2" type="noConversion"/>
  </si>
  <si>
    <t xml:space="preserve">     4. 수록된 자료는 표시 단위 미만을 반올림하였으므로 합계수치와</t>
    <phoneticPr fontId="2" type="noConversion"/>
  </si>
  <si>
    <t>마산수협</t>
    <phoneticPr fontId="2" type="noConversion"/>
  </si>
  <si>
    <t>구                  분</t>
    <phoneticPr fontId="2" type="noConversion"/>
  </si>
  <si>
    <t>중도매인 매수액 × 2/1,000</t>
    <phoneticPr fontId="2" type="noConversion"/>
  </si>
  <si>
    <t>천   금   석</t>
    <phoneticPr fontId="2" type="noConversion"/>
  </si>
  <si>
    <t>김   대   성</t>
    <phoneticPr fontId="2" type="noConversion"/>
  </si>
  <si>
    <t>김   도   훈</t>
    <phoneticPr fontId="2" type="noConversion"/>
  </si>
  <si>
    <t>대형선망수산업협동조합장</t>
    <phoneticPr fontId="2" type="noConversion"/>
  </si>
  <si>
    <t>경상남도정치망수산업협동조합장</t>
    <phoneticPr fontId="2" type="noConversion"/>
  </si>
  <si>
    <t>서남구기선저인망수산업협동조합장</t>
    <phoneticPr fontId="2" type="noConversion"/>
  </si>
  <si>
    <t>부경대학교 해양수산경영학과 교수</t>
    <phoneticPr fontId="2" type="noConversion"/>
  </si>
  <si>
    <t>허 창 경</t>
    <phoneticPr fontId="2" type="noConversion"/>
  </si>
  <si>
    <t>조 기 명</t>
    <phoneticPr fontId="2" type="noConversion"/>
  </si>
  <si>
    <t>254-8969</t>
    <phoneticPr fontId="2" type="noConversion"/>
  </si>
  <si>
    <t>"</t>
  </si>
  <si>
    <t xml:space="preserve">        개년간의 사업실적을 1979년 총괄하여 발간한 바 있습니다.</t>
    <phoneticPr fontId="2" type="noConversion"/>
  </si>
  <si>
    <t xml:space="preserve">        발간하고 있습니다.</t>
    <phoneticPr fontId="2" type="noConversion"/>
  </si>
  <si>
    <t xml:space="preserve">        내용의 수치가 일치하지 않는 경우도 있습니다.</t>
    <phoneticPr fontId="2" type="noConversion"/>
  </si>
  <si>
    <t>-</t>
  </si>
  <si>
    <t xml:space="preserve">- </t>
  </si>
  <si>
    <t>강 석 준</t>
  </si>
  <si>
    <t>254-8591</t>
  </si>
  <si>
    <t>장 경 진</t>
  </si>
  <si>
    <t>254-8859</t>
  </si>
  <si>
    <t>채 남 훈</t>
  </si>
  <si>
    <t>248-2114</t>
  </si>
  <si>
    <t>최 민 재</t>
  </si>
  <si>
    <t>254-9097</t>
  </si>
  <si>
    <t>백 창 선</t>
  </si>
  <si>
    <t>254-7760</t>
  </si>
  <si>
    <t>한 종 대</t>
  </si>
  <si>
    <t>254-9470</t>
  </si>
  <si>
    <t>김 종 용</t>
  </si>
  <si>
    <t>246-7640</t>
  </si>
  <si>
    <t>김 상 호</t>
  </si>
  <si>
    <t>242-8616</t>
  </si>
  <si>
    <t>정 준 우</t>
  </si>
  <si>
    <t>254-7035</t>
  </si>
  <si>
    <t>정 병 욱</t>
  </si>
  <si>
    <t>245-6760</t>
  </si>
  <si>
    <t>한 영 덕</t>
  </si>
  <si>
    <t>256-2433</t>
  </si>
  <si>
    <t>서 동 진</t>
  </si>
  <si>
    <t>242-4477</t>
  </si>
  <si>
    <t>안 상 현</t>
  </si>
  <si>
    <t>241-0518</t>
  </si>
  <si>
    <t>최 성 규</t>
  </si>
  <si>
    <t>254-7946</t>
  </si>
  <si>
    <t>임 홍 택</t>
  </si>
  <si>
    <t>246-7975</t>
  </si>
  <si>
    <t>254-8712</t>
  </si>
  <si>
    <t>박 광 식</t>
  </si>
  <si>
    <t>248-2722</t>
  </si>
  <si>
    <t>정 병 철</t>
  </si>
  <si>
    <t>255-1350</t>
  </si>
  <si>
    <t>황 호 성</t>
  </si>
  <si>
    <t>254-8287</t>
  </si>
  <si>
    <t>문 병 주</t>
  </si>
  <si>
    <t>242-8366</t>
  </si>
  <si>
    <t>우 한 철</t>
  </si>
  <si>
    <t>246-5077</t>
  </si>
  <si>
    <t>이 한 열</t>
  </si>
  <si>
    <t>김 철</t>
  </si>
  <si>
    <t>254-7956</t>
  </si>
  <si>
    <t>최 영 진</t>
  </si>
  <si>
    <t>244-8818</t>
  </si>
  <si>
    <t>장 경 민</t>
  </si>
  <si>
    <t>244-0034</t>
  </si>
  <si>
    <t>김 성 훈</t>
  </si>
  <si>
    <t>최 정 영</t>
  </si>
  <si>
    <t>710-6143</t>
  </si>
  <si>
    <t>홍 연 활</t>
  </si>
  <si>
    <t>248-2289</t>
  </si>
  <si>
    <t>이 종 석</t>
  </si>
  <si>
    <t>241-3854</t>
  </si>
  <si>
    <t>김 재 동</t>
  </si>
  <si>
    <t>242-4801</t>
  </si>
  <si>
    <t>김 종 원</t>
  </si>
  <si>
    <t>241-5550</t>
  </si>
  <si>
    <t>강 문 석</t>
  </si>
  <si>
    <t>254-9860</t>
  </si>
  <si>
    <t>김 성 일</t>
  </si>
  <si>
    <t>244-3545</t>
  </si>
  <si>
    <t>허 준 기</t>
  </si>
  <si>
    <t>242-2302</t>
  </si>
  <si>
    <t>허 스 민</t>
  </si>
  <si>
    <t>257-8514</t>
  </si>
  <si>
    <t>민 종 진</t>
  </si>
  <si>
    <t>254-8667</t>
  </si>
  <si>
    <t>242-1400</t>
  </si>
  <si>
    <t>김 종 섭</t>
  </si>
  <si>
    <t>254-9125</t>
  </si>
  <si>
    <t>임 준 태</t>
  </si>
  <si>
    <t>박 동 욱</t>
  </si>
  <si>
    <t>254-8610</t>
  </si>
  <si>
    <t>배 전 한</t>
  </si>
  <si>
    <t>254-7582</t>
  </si>
  <si>
    <t>장 영 도</t>
  </si>
  <si>
    <t>245-4855</t>
  </si>
  <si>
    <t>김 태 형</t>
  </si>
  <si>
    <t>254-7296</t>
  </si>
  <si>
    <t>254-7565</t>
  </si>
  <si>
    <t>244-1239</t>
  </si>
  <si>
    <t>최 지 욱</t>
  </si>
  <si>
    <t>245-0848</t>
  </si>
  <si>
    <t>김 봉 수</t>
  </si>
  <si>
    <t>문 수 진</t>
  </si>
  <si>
    <t>246-3336</t>
  </si>
  <si>
    <t>이 상 돈</t>
  </si>
  <si>
    <t>247-2323</t>
  </si>
  <si>
    <t>한 석 동</t>
  </si>
  <si>
    <t>256-1524</t>
  </si>
  <si>
    <t>신 현</t>
  </si>
  <si>
    <t>256-4013</t>
  </si>
  <si>
    <t>박 성 욱</t>
  </si>
  <si>
    <t>윤 문 백</t>
  </si>
  <si>
    <t>247-9294</t>
  </si>
  <si>
    <t>김 재 홍</t>
  </si>
  <si>
    <t>241-5541</t>
  </si>
  <si>
    <t>오 사 윤</t>
  </si>
  <si>
    <t>241-5711</t>
  </si>
  <si>
    <t>장 용 호</t>
  </si>
  <si>
    <t>253-2131</t>
  </si>
  <si>
    <t>강 근 주</t>
  </si>
  <si>
    <t>장 차 선</t>
  </si>
  <si>
    <t>조 선 섭</t>
  </si>
  <si>
    <t>244-2782</t>
  </si>
  <si>
    <t>이 준 관</t>
  </si>
  <si>
    <t>254-8962</t>
  </si>
  <si>
    <t>김 성 철</t>
  </si>
  <si>
    <t>231-5357</t>
  </si>
  <si>
    <t>제 양 균</t>
  </si>
  <si>
    <t>248-4526</t>
  </si>
  <si>
    <t>이 창 수</t>
  </si>
  <si>
    <t>254-7873</t>
  </si>
  <si>
    <t>강 창 구</t>
  </si>
  <si>
    <t>241-0088</t>
  </si>
  <si>
    <t>241-3888</t>
  </si>
  <si>
    <t>이 동 훈</t>
  </si>
  <si>
    <t>257-0850</t>
  </si>
  <si>
    <t>황 해 룡</t>
  </si>
  <si>
    <t>253-8001</t>
  </si>
  <si>
    <t>서 두 진</t>
  </si>
  <si>
    <t>983-9200</t>
  </si>
  <si>
    <t>권 재 국</t>
  </si>
  <si>
    <t>243-1335</t>
  </si>
  <si>
    <t>정 종 환</t>
  </si>
  <si>
    <t>이 승 손</t>
  </si>
  <si>
    <t>254-8534</t>
  </si>
  <si>
    <t>정 영 헌</t>
  </si>
  <si>
    <t>황 원 준</t>
  </si>
  <si>
    <t>247-6228</t>
  </si>
  <si>
    <t>이 동 우</t>
  </si>
  <si>
    <t>246-0173</t>
  </si>
  <si>
    <t>장 경 식</t>
  </si>
  <si>
    <t>247-0140</t>
  </si>
  <si>
    <t>곽 호 범</t>
  </si>
  <si>
    <t>254-5550</t>
  </si>
  <si>
    <t>242-2301</t>
  </si>
  <si>
    <t>정 의 석</t>
  </si>
  <si>
    <t>김 일 웅</t>
  </si>
  <si>
    <t>241-6666</t>
  </si>
  <si>
    <t>임 찬 홍</t>
  </si>
  <si>
    <t>255-7043</t>
  </si>
  <si>
    <t>정 한 홍</t>
  </si>
  <si>
    <t>246-6377</t>
  </si>
  <si>
    <t>홍 동 희</t>
  </si>
  <si>
    <t>246-8985</t>
  </si>
  <si>
    <t>운 영 팀 장</t>
    <phoneticPr fontId="2" type="noConversion"/>
  </si>
  <si>
    <t>하 정 민</t>
    <phoneticPr fontId="2" type="noConversion"/>
  </si>
  <si>
    <t>고   영   현</t>
    <phoneticPr fontId="2" type="noConversion"/>
  </si>
  <si>
    <t>신 용 균</t>
    <phoneticPr fontId="2" type="noConversion"/>
  </si>
  <si>
    <t>2015년</t>
  </si>
  <si>
    <t>2016년</t>
  </si>
  <si>
    <t>2017년</t>
  </si>
  <si>
    <t>2018년</t>
  </si>
  <si>
    <t>2019년</t>
  </si>
  <si>
    <t>2020년</t>
  </si>
  <si>
    <t>2021년</t>
  </si>
  <si>
    <t>2022년</t>
  </si>
  <si>
    <t>임   정   훈</t>
    <phoneticPr fontId="2" type="noConversion"/>
  </si>
  <si>
    <t>김   종   열</t>
    <phoneticPr fontId="2" type="noConversion"/>
  </si>
  <si>
    <t>한   창   은</t>
    <phoneticPr fontId="2" type="noConversion"/>
  </si>
  <si>
    <t>부산시수산업협동조합 상임이사</t>
    <phoneticPr fontId="2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</si>
  <si>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</si>
  <si>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</si>
  <si>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</si>
  <si>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</si>
  <si>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</si>
  <si>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</si>
  <si>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</si>
  <si>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</si>
  <si>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</si>
  <si>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</si>
  <si>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</si>
  <si>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</si>
  <si>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 계</t>
  </si>
  <si>
    <t>대 상 자 (25kg 이상)</t>
  </si>
  <si>
    <t>중 상 자 (20 ~ 25kg)</t>
  </si>
  <si>
    <t>소 상 자 (20kg 미만)</t>
  </si>
  <si>
    <t>팬 상 자 (15kg 미만)</t>
  </si>
  <si>
    <t>통영수협</t>
    <phoneticPr fontId="2" type="noConversion"/>
  </si>
  <si>
    <t>조 병 권</t>
  </si>
  <si>
    <t>김 재 훈</t>
  </si>
  <si>
    <t>수 협 중 앙 회</t>
  </si>
  <si>
    <t>부 산 시 수 협</t>
  </si>
  <si>
    <t>㈜ 수 협 유 통</t>
  </si>
  <si>
    <t>국 립 수 산 과 학 원</t>
  </si>
  <si>
    <t>부 산 공 동 어 시 장</t>
  </si>
  <si>
    <t>대 형 선 망 수 협 ( A )</t>
  </si>
  <si>
    <t>대 형 기 선 저 인 망 수 협 (A)</t>
  </si>
  <si>
    <t>대 형 선 망 수 협 ( B )</t>
  </si>
  <si>
    <t>대 형 기 선 저 인 망 수 협 (B)</t>
  </si>
  <si>
    <t>(02) 2240-2114</t>
  </si>
  <si>
    <t>254 - 7851</t>
  </si>
  <si>
    <t>254 - 9011</t>
  </si>
  <si>
    <t>(02) 405-8351</t>
  </si>
  <si>
    <t>242 - 7511</t>
  </si>
  <si>
    <t>720 - 2114</t>
  </si>
  <si>
    <t>254 - 8961</t>
  </si>
  <si>
    <t>2023년</t>
    <phoneticPr fontId="2" type="noConversion"/>
  </si>
  <si>
    <t>정    어    리</t>
    <phoneticPr fontId="2" type="noConversion"/>
  </si>
  <si>
    <t>방          어</t>
    <phoneticPr fontId="2" type="noConversion"/>
  </si>
  <si>
    <t>송   학   수</t>
    <phoneticPr fontId="2" type="noConversion"/>
  </si>
  <si>
    <t>대형선망수산업협동조합 상임이사</t>
    <phoneticPr fontId="2" type="noConversion"/>
  </si>
  <si>
    <t>박 경 태</t>
    <phoneticPr fontId="2" type="noConversion"/>
  </si>
  <si>
    <t xml:space="preserve"> 총무상무 윤 영 진</t>
    <phoneticPr fontId="2" type="noConversion"/>
  </si>
  <si>
    <t>부산시수산업협동조합장</t>
    <phoneticPr fontId="2" type="noConversion"/>
  </si>
  <si>
    <t>오   성   태</t>
    <phoneticPr fontId="2" type="noConversion"/>
  </si>
  <si>
    <t>박   정   인</t>
    <phoneticPr fontId="2" type="noConversion"/>
  </si>
  <si>
    <t>정   연   송</t>
    <phoneticPr fontId="2" type="noConversion"/>
  </si>
  <si>
    <t>부산지방해양수산청 해양수산환경과장</t>
    <phoneticPr fontId="2" type="noConversion"/>
  </si>
  <si>
    <t>거제해양관광개발공사 사장</t>
    <phoneticPr fontId="2" type="noConversion"/>
  </si>
  <si>
    <t>이 인 원</t>
    <phoneticPr fontId="2" type="noConversion"/>
  </si>
  <si>
    <t>박 경 호</t>
    <phoneticPr fontId="2" type="noConversion"/>
  </si>
  <si>
    <t>류 성 기</t>
    <phoneticPr fontId="2" type="noConversion"/>
  </si>
  <si>
    <t>경 매 팀 장</t>
    <phoneticPr fontId="2" type="noConversion"/>
  </si>
  <si>
    <t>윤 현 진</t>
    <phoneticPr fontId="2" type="noConversion"/>
  </si>
  <si>
    <t>254-8969</t>
    <phoneticPr fontId="2" type="noConversion"/>
  </si>
  <si>
    <t>2025년도</t>
    <phoneticPr fontId="2" type="noConversion"/>
  </si>
  <si>
    <t>2024년도 월별 어업별 위판고  ‥‥‥‥‥‥‥‥‥‥‥‥‥‥‥‥</t>
    <phoneticPr fontId="2" type="noConversion"/>
  </si>
  <si>
    <t>2024년도 월별 수협별 위판고  ‥‥‥‥‥‥‥‥‥‥‥‥‥‥‥‥</t>
    <phoneticPr fontId="2" type="noConversion"/>
  </si>
  <si>
    <t>2024년도 월별 어종별 위판고 및 단가  ‥‥‥‥‥‥‥‥‥‥‥‥‥‥‥</t>
    <phoneticPr fontId="2" type="noConversion"/>
  </si>
  <si>
    <t>2024년도 1일 최고·최저 위판고  ‥‥‥‥‥‥‥‥‥‥‥‥‥‥</t>
    <phoneticPr fontId="2" type="noConversion"/>
  </si>
  <si>
    <t>2024년도 1일 평균 위판고  ‥‥‥‥‥‥‥‥‥‥‥‥‥‥‥‥‥‥</t>
    <phoneticPr fontId="2" type="noConversion"/>
  </si>
  <si>
    <t>2024년도 월중 1일 최고·최저 위판고‥‥‥‥‥‥‥‥‥‥‥‥‥‥‥‥</t>
    <phoneticPr fontId="2" type="noConversion"/>
  </si>
  <si>
    <t>2024년도 월별 어업별 척당 1회 평균 위판고 ‥‥‥‥‥‥‥‥‥‥‥‥‥‥</t>
    <phoneticPr fontId="2" type="noConversion"/>
  </si>
  <si>
    <t>2024년도 월별 어종별 선상 경매 현황 ‥‥‥‥‥‥‥‥‥‥‥‥‥‥‥</t>
    <phoneticPr fontId="2" type="noConversion"/>
  </si>
  <si>
    <t>2024년도 월별 어업별 평균어가  ‥‥‥‥‥‥‥‥‥‥‥‥‥‥‥‥‥‥</t>
    <phoneticPr fontId="2" type="noConversion"/>
  </si>
  <si>
    <t>2024년도 월별 어종별 평균어가  ‥‥‥‥‥‥‥‥‥‥‥‥‥‥‥‥‥</t>
    <phoneticPr fontId="2" type="noConversion"/>
  </si>
  <si>
    <t>2024년도 월별 어업별 입항 척수 ‥‥‥‥‥‥‥‥‥‥‥‥‥‥‥‥‥‥</t>
    <phoneticPr fontId="2" type="noConversion"/>
  </si>
  <si>
    <t>2024년도 월별 동결·냉장 어종별 출고량‥‥‥‥‥‥‥‥‥‥‥‥</t>
    <phoneticPr fontId="2" type="noConversion"/>
  </si>
  <si>
    <t>2024년도 월별 인조빙 판매량 및 금액  ‥‥‥‥‥‥‥‥‥‥‥‥</t>
    <phoneticPr fontId="2" type="noConversion"/>
  </si>
  <si>
    <t>2024년도 월별 어업별 어선 급수량 및 금액‥‥‥‥‥‥‥‥‥‥‥‥</t>
    <phoneticPr fontId="2" type="noConversion"/>
  </si>
  <si>
    <t>2024년도 상자별(규격별) 이용료율‥‥‥‥‥‥‥‥‥‥‥‥‥‥‥‥‥‥‥‥</t>
    <phoneticPr fontId="2" type="noConversion"/>
  </si>
  <si>
    <t>2024년도 중도매인 및 매매참가인 수  ‥‥‥‥‥‥‥‥‥‥‥‥‥‥</t>
    <phoneticPr fontId="2" type="noConversion"/>
  </si>
  <si>
    <t>2024년도 중도매인 분포‥‥‥‥‥‥‥‥‥‥‥‥‥‥‥‥.</t>
    <phoneticPr fontId="2" type="noConversion"/>
  </si>
  <si>
    <t>2024년도 중도매인 1인 최고 및 평균 매상고  ‥‥‥‥‥‥‥‥</t>
    <phoneticPr fontId="2" type="noConversion"/>
  </si>
  <si>
    <t>2024년도 환원 사업  ‥‥‥‥‥‥‥‥‥‥‥‥‥‥‥‥‥‥‥‥</t>
    <phoneticPr fontId="2" type="noConversion"/>
  </si>
  <si>
    <t xml:space="preserve">     3. 본 책자는 2024년도 말 현재의 자료를 수록하였습니다.</t>
    <phoneticPr fontId="2" type="noConversion"/>
  </si>
  <si>
    <t>2024년도 월별 어종별 동결·냉장량 및 금액  ‥‥‥‥‥‥‥‥‥‥</t>
    <phoneticPr fontId="2" type="noConversion"/>
  </si>
  <si>
    <t>2024년</t>
    <phoneticPr fontId="2" type="noConversion"/>
  </si>
  <si>
    <t>3. 2024년도 월별</t>
    <phoneticPr fontId="2" type="noConversion"/>
  </si>
  <si>
    <t>4. 2024년도 월별</t>
    <phoneticPr fontId="2" type="noConversion"/>
  </si>
  <si>
    <t>5. 2024년도 월별 어종</t>
    <phoneticPr fontId="2" type="noConversion"/>
  </si>
  <si>
    <t>6. 2024년도 1일 최고·최저 위판고</t>
    <phoneticPr fontId="2" type="noConversion"/>
  </si>
  <si>
    <t xml:space="preserve">        7. 2024년도 1일 평균 위판고</t>
    <phoneticPr fontId="2" type="noConversion"/>
  </si>
  <si>
    <t>1일 최고
(2/16)</t>
    <phoneticPr fontId="2" type="noConversion"/>
  </si>
  <si>
    <t>1일 최저
(5/8)</t>
    <phoneticPr fontId="2" type="noConversion"/>
  </si>
  <si>
    <t>8. 2024년도 월 중 1일 최고·최저 위판고</t>
    <phoneticPr fontId="2" type="noConversion"/>
  </si>
  <si>
    <t>9. 2024년도 월별 어업별</t>
    <phoneticPr fontId="2" type="noConversion"/>
  </si>
  <si>
    <t>2022년</t>
    <phoneticPr fontId="2" type="noConversion"/>
  </si>
  <si>
    <t>2023년</t>
    <phoneticPr fontId="2" type="noConversion"/>
  </si>
  <si>
    <t>2024년</t>
    <phoneticPr fontId="2" type="noConversion"/>
  </si>
  <si>
    <t>10. 2024년도 월별 어종별</t>
    <phoneticPr fontId="2" type="noConversion"/>
  </si>
  <si>
    <t>1. 2024년도 월별</t>
    <phoneticPr fontId="2" type="noConversion"/>
  </si>
  <si>
    <t>2. 2024년도 월별</t>
    <phoneticPr fontId="2" type="noConversion"/>
  </si>
  <si>
    <t>2024년도 월별 어</t>
    <phoneticPr fontId="2" type="noConversion"/>
  </si>
  <si>
    <t>1. 2024년도 월별 어종별</t>
    <phoneticPr fontId="2" type="noConversion"/>
  </si>
  <si>
    <t>2. 2024년도 월별 동결·냉장 어종별 출고량</t>
    <phoneticPr fontId="2" type="noConversion"/>
  </si>
  <si>
    <t>3. 2024년도 월별 인조빙 판매량 및 금액</t>
    <phoneticPr fontId="2" type="noConversion"/>
  </si>
  <si>
    <t>5. 2024년도 상자(규격별) 이용료율</t>
    <phoneticPr fontId="2" type="noConversion"/>
  </si>
  <si>
    <t>4. 2024년도 월별 어업별</t>
    <phoneticPr fontId="2" type="noConversion"/>
  </si>
  <si>
    <t>민 병 욱</t>
  </si>
  <si>
    <t>장 성 욱</t>
  </si>
  <si>
    <t>5. 2024년도 중도매인 1인 최고 및 평균 매상고</t>
    <phoneticPr fontId="2" type="noConversion"/>
  </si>
  <si>
    <t xml:space="preserve"> 2025년 3월</t>
    <phoneticPr fontId="2" type="noConversion"/>
  </si>
  <si>
    <t>2024년도 월별 어종별</t>
    <phoneticPr fontId="2" type="noConversion"/>
  </si>
  <si>
    <t>1. 2024년도 중도매인 및 매매참가인 수</t>
    <phoneticPr fontId="2" type="noConversion"/>
  </si>
  <si>
    <t>1. 2024년도 환원 사업</t>
    <phoneticPr fontId="2" type="noConversion"/>
  </si>
  <si>
    <t>구
분</t>
    <phoneticPr fontId="2" type="noConversion"/>
  </si>
  <si>
    <t>계</t>
    <phoneticPr fontId="2" type="noConversion"/>
  </si>
  <si>
    <t>합 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</si>
  <si>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</si>
  <si>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</si>
  <si>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</si>
  <si>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</si>
  <si>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</si>
  <si>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</si>
  <si>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</si>
  <si>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</si>
  <si>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</si>
  <si>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</si>
  <si>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</si>
  <si>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</si>
  <si>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</si>
  <si>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</si>
  <si>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</si>
  <si>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</si>
  <si>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</si>
  <si>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</si>
  <si>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</si>
  <si>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</si>
  <si>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</si>
  <si>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</si>
  <si>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</si>
  <si>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</si>
  <si>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합 계</t>
    <phoneticPr fontId="2" type="noConversion"/>
  </si>
  <si>
    <t>조기(6단)</t>
    <phoneticPr fontId="2" type="noConversion"/>
  </si>
  <si>
    <t>톤당 가격 : 59,000원
중도매인협회 : 50,500원</t>
    <phoneticPr fontId="2" type="noConversion"/>
  </si>
  <si>
    <t>번   호</t>
    <phoneticPr fontId="2" type="noConversion"/>
  </si>
  <si>
    <t>성     명</t>
    <phoneticPr fontId="2" type="noConversion"/>
  </si>
  <si>
    <t>전 화 번 호</t>
    <phoneticPr fontId="2" type="noConversion"/>
  </si>
  <si>
    <t>성    명</t>
    <phoneticPr fontId="2" type="noConversion"/>
  </si>
  <si>
    <t>김 재 철</t>
    <phoneticPr fontId="2" type="noConversion"/>
  </si>
  <si>
    <t>박 희 석</t>
    <phoneticPr fontId="2" type="noConversion"/>
  </si>
  <si>
    <t>243-6173</t>
    <phoneticPr fontId="2" type="noConversion"/>
  </si>
  <si>
    <t>강 영 두</t>
    <phoneticPr fontId="2" type="noConversion"/>
  </si>
  <si>
    <t>254-7565</t>
    <phoneticPr fontId="2" type="noConversion"/>
  </si>
  <si>
    <t>소 계</t>
    <phoneticPr fontId="2" type="noConversion"/>
  </si>
  <si>
    <t>84명</t>
    <phoneticPr fontId="2" type="noConversion"/>
  </si>
  <si>
    <t>-</t>
    <phoneticPr fontId="2" type="noConversion"/>
  </si>
  <si>
    <t>2. 2024년도 중도매인 분포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</si>
</sst>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?_-;_-@_-"/>
    <numFmt numFmtId="178" formatCode="#,##0;[Red]#,##0"/>
    <numFmt numFmtId="179" formatCode="#,##0_ "/>
    <numFmt numFmtId="180" formatCode="#,##0.0_ "/>
    <numFmt numFmtId="181" formatCode="\(#,##0\)"/>
    <numFmt numFmtId="182" formatCode="_-* #,##0.0_-;\-* #,##0.0_-;_-* &quot;-&quot;_-;_-@_-"/>
    <numFmt numFmtId="183" formatCode="#,##0_);[Red]\(#,##0\)"/>
    <numFmt numFmtId="184" formatCode="#,###,###,###,"/>
    <numFmt numFmtId="185" formatCode="#,###,###,##0,"/>
    <numFmt numFmtId="186" formatCode="#,##0,"/>
  </numFmts>
  <fonts count="9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22"/>
      <color rgb="FF000000"/>
      <name val="나눔명조"/>
      <family val="1"/>
      <charset val="129"/>
    </font>
    <font>
      <sz val="60"/>
      <color theme="1"/>
      <name val="나눔명조 ExtraBold"/>
      <family val="1"/>
      <charset val="129"/>
    </font>
    <font>
      <b/>
      <sz val="24"/>
      <color rgb="FF000000"/>
      <name val="나눔명조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30"/>
      <name val="궁서체"/>
      <family val="1"/>
      <charset val="129"/>
    </font>
    <font>
      <b/>
      <sz val="14"/>
      <name val="돋움"/>
      <family val="3"/>
      <charset val="129"/>
    </font>
    <font>
      <sz val="11"/>
      <color theme="1"/>
      <name val="나눔명조 ExtraBold"/>
      <family val="1"/>
      <charset val="129"/>
    </font>
    <font>
      <sz val="16"/>
      <color theme="1"/>
      <name val="나눔명조 ExtraBold"/>
      <family val="1"/>
      <charset val="129"/>
    </font>
    <font>
      <sz val="24"/>
      <color theme="1"/>
      <name val="나눔명조 ExtraBold"/>
      <family val="1"/>
      <charset val="129"/>
    </font>
    <font>
      <b/>
      <sz val="22"/>
      <color theme="1"/>
      <name val="HY견명조"/>
      <family val="1"/>
      <charset val="129"/>
    </font>
    <font>
      <b/>
      <sz val="32"/>
      <color theme="1"/>
      <name val="HY견명조"/>
      <family val="1"/>
      <charset val="129"/>
    </font>
    <font>
      <sz val="24"/>
      <color rgb="FF000000"/>
      <name val="나눔명조"/>
      <family val="1"/>
      <charset val="129"/>
    </font>
    <font>
      <sz val="23"/>
      <color theme="1"/>
      <name val="HY견명조"/>
      <family val="1"/>
      <charset val="129"/>
    </font>
    <font>
      <b/>
      <sz val="32"/>
      <color rgb="FF000000"/>
      <name val="나눔명조 ExtraBold"/>
      <family val="1"/>
      <charset val="129"/>
    </font>
    <font>
      <b/>
      <sz val="32"/>
      <color rgb="FF000000"/>
      <name val="나눔명조"/>
      <family val="1"/>
      <charset val="129"/>
    </font>
    <font>
      <sz val="32"/>
      <color rgb="FF000000"/>
      <name val="나눔명조"/>
      <family val="1"/>
      <charset val="129"/>
    </font>
    <font>
      <sz val="16"/>
      <color theme="1"/>
      <name val="HY견명조"/>
      <family val="1"/>
      <charset val="129"/>
    </font>
    <font>
      <sz val="11"/>
      <color theme="1"/>
      <name val="HY견명조"/>
      <family val="1"/>
      <charset val="129"/>
    </font>
    <font>
      <b/>
      <sz val="27"/>
      <color rgb="FF000000"/>
      <name val="나눔명조"/>
      <family val="1"/>
      <charset val="129"/>
    </font>
    <font>
      <b/>
      <sz val="27"/>
      <color rgb="FF000000"/>
      <name val="나눔명조 ExtraBold"/>
      <family val="1"/>
      <charset val="129"/>
    </font>
    <font>
      <b/>
      <sz val="27"/>
      <color theme="1"/>
      <name val="나눔명조 ExtraBold"/>
      <family val="1"/>
      <charset val="129"/>
    </font>
    <font>
      <b/>
      <sz val="28"/>
      <color rgb="FF000000"/>
      <name val="나눔명조 ExtraBold"/>
      <family val="1"/>
      <charset val="129"/>
    </font>
    <font>
      <b/>
      <sz val="36"/>
      <color rgb="FF000000"/>
      <name val="나눔명조 ExtraBold"/>
      <family val="1"/>
      <charset val="129"/>
    </font>
    <font>
      <b/>
      <sz val="36"/>
      <color theme="1"/>
      <name val="나눔명조 ExtraBold"/>
      <family val="1"/>
      <charset val="129"/>
    </font>
    <font>
      <sz val="36"/>
      <color theme="1"/>
      <name val="나눔명조 ExtraBold"/>
      <family val="1"/>
      <charset val="129"/>
    </font>
    <font>
      <sz val="36"/>
      <color theme="1"/>
      <name val="HY견명조"/>
      <family val="1"/>
      <charset val="129"/>
    </font>
    <font>
      <sz val="28"/>
      <color theme="1"/>
      <name val="맑은 고딕"/>
      <family val="2"/>
      <charset val="129"/>
      <scheme val="minor"/>
    </font>
    <font>
      <b/>
      <sz val="32"/>
      <color theme="0"/>
      <name val="나눔명조 ExtraBold"/>
      <family val="1"/>
      <charset val="129"/>
    </font>
    <font>
      <sz val="16"/>
      <color theme="1"/>
      <name val="나눔고딕 ExtraBold"/>
      <family val="3"/>
      <charset val="129"/>
    </font>
    <font>
      <sz val="11"/>
      <color theme="1"/>
      <name val="나눔고딕 ExtraBold"/>
      <family val="3"/>
      <charset val="129"/>
    </font>
    <font>
      <sz val="24"/>
      <color theme="1"/>
      <name val="나눔고딕 ExtraBold"/>
      <family val="3"/>
      <charset val="129"/>
    </font>
    <font>
      <b/>
      <sz val="26"/>
      <name val="나눔명조 ExtraBold"/>
      <family val="1"/>
      <charset val="129"/>
    </font>
    <font>
      <sz val="11"/>
      <name val="나눔명조 ExtraBold"/>
      <family val="1"/>
      <charset val="129"/>
    </font>
    <font>
      <sz val="12"/>
      <name val="나눔명조 ExtraBold"/>
      <family val="1"/>
      <charset val="129"/>
    </font>
    <font>
      <b/>
      <sz val="14"/>
      <name val="나눔명조 ExtraBold"/>
      <family val="1"/>
      <charset val="129"/>
    </font>
    <font>
      <sz val="14"/>
      <name val="나눔명조 ExtraBold"/>
      <family val="1"/>
      <charset val="129"/>
    </font>
    <font>
      <b/>
      <sz val="12"/>
      <name val="나눔명조 ExtraBold"/>
      <family val="1"/>
      <charset val="129"/>
    </font>
    <font>
      <b/>
      <sz val="11"/>
      <name val="나눔명조 ExtraBold"/>
      <family val="1"/>
      <charset val="129"/>
    </font>
    <font>
      <sz val="20"/>
      <color theme="1"/>
      <name val="맑은 고딕"/>
      <family val="2"/>
      <charset val="129"/>
      <scheme val="minor"/>
    </font>
    <font>
      <b/>
      <sz val="32"/>
      <color theme="1"/>
      <name val="나눔스퀘어_ac ExtraBold"/>
      <family val="3"/>
      <charset val="129"/>
    </font>
    <font>
      <sz val="16"/>
      <color theme="1"/>
      <name val="나눔스퀘어_ac ExtraBold"/>
      <family val="3"/>
      <charset val="129"/>
    </font>
    <font>
      <b/>
      <sz val="26"/>
      <color theme="1"/>
      <name val="나눔스퀘어_ac ExtraBold"/>
      <family val="3"/>
      <charset val="129"/>
    </font>
    <font>
      <b/>
      <sz val="55"/>
      <name val="나눔명조 ExtraBold"/>
      <family val="1"/>
      <charset val="129"/>
    </font>
    <font>
      <sz val="24"/>
      <name val="나눔스퀘어_ac ExtraBold"/>
      <family val="3"/>
      <charset val="129"/>
    </font>
    <font>
      <sz val="16"/>
      <color theme="1"/>
      <name val="나눔스퀘어_ac Bold"/>
      <family val="3"/>
      <charset val="129"/>
    </font>
    <font>
      <sz val="11"/>
      <color theme="1"/>
      <name val="나눔스퀘어_ac Bold"/>
      <family val="3"/>
      <charset val="129"/>
    </font>
    <font>
      <sz val="25"/>
      <color rgb="FF000000"/>
      <name val="나눔명조"/>
      <family val="1"/>
      <charset val="129"/>
    </font>
    <font>
      <sz val="28"/>
      <color rgb="FF000000"/>
      <name val="나눔명조 ExtraBold"/>
      <family val="1"/>
      <charset val="129"/>
    </font>
    <font>
      <sz val="26"/>
      <color rgb="FF000000"/>
      <name val="나눔명조"/>
      <family val="1"/>
      <charset val="129"/>
    </font>
    <font>
      <b/>
      <sz val="28"/>
      <color rgb="FF000000"/>
      <name val="나눔명조"/>
      <family val="1"/>
      <charset val="129"/>
    </font>
    <font>
      <sz val="28"/>
      <color rgb="FF000000"/>
      <name val="나눔명조"/>
      <family val="1"/>
      <charset val="129"/>
    </font>
    <font>
      <sz val="36"/>
      <color rgb="FF000000"/>
      <name val="나눔명조"/>
      <family val="1"/>
      <charset val="129"/>
    </font>
    <font>
      <sz val="30"/>
      <color rgb="FF000000"/>
      <name val="나눔명조"/>
      <family val="1"/>
      <charset val="129"/>
    </font>
    <font>
      <b/>
      <sz val="72"/>
      <color rgb="FFFF0000"/>
      <name val="맑은 고딕"/>
      <family val="3"/>
      <charset val="129"/>
      <scheme val="minor"/>
    </font>
    <font>
      <sz val="14"/>
      <color theme="1"/>
      <name val="나눔명조 ExtraBold"/>
      <family val="1"/>
      <charset val="129"/>
    </font>
    <font>
      <sz val="23"/>
      <color theme="1"/>
      <name val="나눔명조"/>
      <family val="1"/>
      <charset val="129"/>
    </font>
    <font>
      <sz val="24"/>
      <color theme="1"/>
      <name val="나눔명조"/>
      <family val="1"/>
      <charset val="129"/>
    </font>
    <font>
      <b/>
      <sz val="32"/>
      <color theme="1"/>
      <name val="나눔명조 ExtraBold"/>
      <family val="1"/>
      <charset val="129"/>
    </font>
    <font>
      <sz val="26"/>
      <color theme="1"/>
      <name val="나눔명조"/>
      <family val="1"/>
      <charset val="129"/>
    </font>
    <font>
      <sz val="26"/>
      <name val="나눔명조"/>
      <family val="1"/>
      <charset val="129"/>
    </font>
    <font>
      <sz val="20"/>
      <color rgb="FF000000"/>
      <name val="나눔명조"/>
      <family val="1"/>
      <charset val="129"/>
    </font>
    <font>
      <sz val="60"/>
      <color theme="1"/>
      <name val="나눔명조"/>
      <family val="1"/>
      <charset val="129"/>
    </font>
    <font>
      <sz val="30"/>
      <name val="나눔명조"/>
      <family val="1"/>
      <charset val="129"/>
    </font>
    <font>
      <b/>
      <sz val="32"/>
      <name val="나눔명조 ExtraBold"/>
      <family val="1"/>
      <charset val="129"/>
    </font>
    <font>
      <sz val="28"/>
      <name val="돋움"/>
      <family val="3"/>
      <charset val="129"/>
    </font>
    <font>
      <b/>
      <sz val="26"/>
      <color rgb="FF000000"/>
      <name val="나눔명조 ExtraBold"/>
      <family val="1"/>
      <charset val="129"/>
    </font>
    <font>
      <b/>
      <sz val="20"/>
      <color theme="1"/>
      <name val="나눔스퀘어_ac ExtraBold"/>
      <family val="3"/>
      <charset val="129"/>
    </font>
    <font>
      <sz val="13"/>
      <color theme="1"/>
      <name val="나눔스퀘어_ac Bold"/>
      <family val="3"/>
      <charset val="129"/>
    </font>
    <font>
      <sz val="55"/>
      <color theme="1"/>
      <name val="나눔명조 ExtraBold"/>
      <family val="1"/>
      <charset val="129"/>
    </font>
    <font>
      <sz val="21"/>
      <color rgb="FF000000"/>
      <name val="나눔명조"/>
      <family val="1"/>
      <charset val="129"/>
    </font>
    <font>
      <sz val="21"/>
      <color theme="1"/>
      <name val="나눔명조"/>
      <family val="1"/>
      <charset val="129"/>
    </font>
    <font>
      <b/>
      <sz val="24"/>
      <color rgb="FF000000"/>
      <name val="나눔명조 ExtraBold"/>
      <family val="1"/>
      <charset val="129"/>
    </font>
    <font>
      <b/>
      <sz val="22"/>
      <color rgb="FF000000"/>
      <name val="나눔명조 ExtraBold"/>
      <family val="1"/>
      <charset val="129"/>
    </font>
    <font>
      <sz val="13.5"/>
      <color theme="1"/>
      <name val="나눔스퀘어_ac Bold"/>
      <family val="3"/>
      <charset val="129"/>
    </font>
    <font>
      <b/>
      <sz val="22"/>
      <color rgb="FF000000"/>
      <name val="나눔명조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2"/>
      <name val="바탕"/>
      <family val="1"/>
      <charset val="129"/>
    </font>
    <font>
      <sz val="10"/>
      <name val="바탕"/>
      <family val="1"/>
      <charset val="129"/>
    </font>
    <font>
      <b/>
      <sz val="16"/>
      <color theme="1"/>
      <name val="맑은 고딕"/>
      <family val="3"/>
      <charset val="129"/>
      <scheme val="minor"/>
    </font>
    <font>
      <b/>
      <sz val="30"/>
      <color theme="1"/>
      <name val="나눔스퀘어_ac ExtraBold"/>
      <family val="3"/>
      <charset val="129"/>
    </font>
    <font>
      <sz val="11"/>
      <color indexed="8"/>
      <name val="맑은 고딕"/>
      <family val="3"/>
      <charset val="129"/>
    </font>
    <font>
      <sz val="20"/>
      <name val="나눔명조"/>
      <family val="1"/>
      <charset val="129"/>
    </font>
    <font>
      <sz val="17.5"/>
      <color rgb="FF000000"/>
      <name val="나눔명조"/>
      <family val="1"/>
      <charset val="129"/>
    </font>
    <font>
      <sz val="23"/>
      <color rgb="FF000000"/>
      <name val="나눔명조"/>
      <family val="1"/>
      <charset val="129"/>
    </font>
    <font>
      <sz val="20.5"/>
      <color rgb="FF000000"/>
      <name val="나눔명조"/>
      <family val="1"/>
      <charset val="129"/>
    </font>
    <font>
      <sz val="20.5"/>
      <color theme="1"/>
      <name val="나눔명조"/>
      <family val="1"/>
      <charset val="129"/>
    </font>
    <font>
      <sz val="20"/>
      <color theme="1"/>
      <name val="나눔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auto="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  <xf numFmtId="41" fontId="90" fillId="0" borderId="0" applyFont="0" applyFill="0" applyBorder="0" applyAlignment="0" applyProtection="0">
      <alignment vertical="center"/>
    </xf>
  </cellStyleXfs>
  <cellXfs count="38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7" fillId="0" borderId="0" xfId="2"/>
    <xf numFmtId="0" fontId="9" fillId="0" borderId="0" xfId="2" applyFont="1" applyAlignment="1">
      <alignment horizont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Alignment="1">
      <alignment horizontal="left" vertical="center" indent="1"/>
    </xf>
    <xf numFmtId="0" fontId="11" fillId="0" borderId="0" xfId="2" applyFont="1" applyAlignment="1">
      <alignment horizontal="left" vertical="center" indent="2"/>
    </xf>
    <xf numFmtId="0" fontId="11" fillId="0" borderId="0" xfId="2" applyFont="1" applyAlignment="1">
      <alignment horizontal="left" vertical="center"/>
    </xf>
    <xf numFmtId="0" fontId="11" fillId="0" borderId="0" xfId="2" applyFont="1" applyAlignment="1">
      <alignment horizontal="left" indent="1"/>
    </xf>
    <xf numFmtId="0" fontId="6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0" xfId="1" applyNumberFormat="1" applyFont="1" applyBorder="1" applyAlignment="1">
      <alignment horizontal="right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3" fontId="4" fillId="0" borderId="1" xfId="1" applyNumberFormat="1" applyFont="1" applyBorder="1" applyAlignment="1">
      <alignment horizontal="right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right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5" fillId="2" borderId="5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18" fillId="0" borderId="8" xfId="0" applyFont="1" applyBorder="1">
      <alignment vertical="center"/>
    </xf>
    <xf numFmtId="0" fontId="18" fillId="0" borderId="0" xfId="0" applyFont="1">
      <alignment vertical="center"/>
    </xf>
    <xf numFmtId="0" fontId="25" fillId="0" borderId="0" xfId="0" applyFont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19" fillId="2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distributed" vertical="center" wrapText="1" indent="3"/>
    </xf>
    <xf numFmtId="0" fontId="19" fillId="0" borderId="3" xfId="0" applyFont="1" applyBorder="1" applyAlignment="1">
      <alignment horizontal="distributed" vertical="center" wrapText="1" indent="3"/>
    </xf>
    <xf numFmtId="0" fontId="32" fillId="0" borderId="0" xfId="0" applyFo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4" fillId="0" borderId="0" xfId="0" applyFont="1">
      <alignment vertical="center"/>
    </xf>
    <xf numFmtId="0" fontId="35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38" fillId="0" borderId="0" xfId="2" applyFont="1" applyAlignment="1">
      <alignment horizontal="right" vertical="center"/>
    </xf>
    <xf numFmtId="0" fontId="38" fillId="0" borderId="0" xfId="2" applyFont="1"/>
    <xf numFmtId="0" fontId="39" fillId="0" borderId="0" xfId="2" applyFont="1" applyAlignment="1">
      <alignment horizontal="right"/>
    </xf>
    <xf numFmtId="49" fontId="40" fillId="0" borderId="0" xfId="2" applyNumberFormat="1" applyFont="1" applyAlignment="1">
      <alignment horizontal="right" vertical="center"/>
    </xf>
    <xf numFmtId="0" fontId="40" fillId="0" borderId="0" xfId="2" applyFont="1" applyAlignment="1">
      <alignment vertical="center"/>
    </xf>
    <xf numFmtId="0" fontId="39" fillId="0" borderId="0" xfId="2" applyFont="1" applyAlignment="1">
      <alignment horizontal="right" vertical="center"/>
    </xf>
    <xf numFmtId="49" fontId="41" fillId="0" borderId="0" xfId="2" applyNumberFormat="1" applyFont="1" applyAlignment="1">
      <alignment horizontal="right" vertical="center"/>
    </xf>
    <xf numFmtId="0" fontId="41" fillId="0" borderId="0" xfId="2" applyFont="1" applyAlignment="1">
      <alignment vertical="center"/>
    </xf>
    <xf numFmtId="0" fontId="41" fillId="0" borderId="0" xfId="2" applyFont="1" applyAlignment="1">
      <alignment horizontal="left" vertical="center"/>
    </xf>
    <xf numFmtId="0" fontId="40" fillId="0" borderId="0" xfId="2" applyFont="1" applyAlignment="1">
      <alignment horizontal="right" vertical="center"/>
    </xf>
    <xf numFmtId="0" fontId="40" fillId="0" borderId="0" xfId="2" applyFont="1"/>
    <xf numFmtId="0" fontId="42" fillId="0" borderId="0" xfId="2" applyFont="1" applyAlignment="1">
      <alignment horizontal="right"/>
    </xf>
    <xf numFmtId="0" fontId="43" fillId="0" borderId="0" xfId="2" applyFont="1" applyAlignment="1">
      <alignment horizontal="right" vertical="center"/>
    </xf>
    <xf numFmtId="0" fontId="43" fillId="0" borderId="0" xfId="2" applyFont="1"/>
    <xf numFmtId="0" fontId="44" fillId="0" borderId="0" xfId="0" applyFont="1">
      <alignment vertical="center"/>
    </xf>
    <xf numFmtId="3" fontId="44" fillId="0" borderId="0" xfId="0" applyNumberFormat="1" applyFont="1">
      <alignment vertical="center"/>
    </xf>
    <xf numFmtId="0" fontId="44" fillId="0" borderId="0" xfId="0" applyFont="1" applyAlignment="1">
      <alignment horizontal="center" vertical="center"/>
    </xf>
    <xf numFmtId="0" fontId="46" fillId="0" borderId="0" xfId="0" applyFont="1">
      <alignment vertical="center"/>
    </xf>
    <xf numFmtId="0" fontId="50" fillId="0" borderId="0" xfId="0" applyFont="1">
      <alignment vertical="center"/>
    </xf>
    <xf numFmtId="0" fontId="51" fillId="0" borderId="0" xfId="0" applyFont="1">
      <alignment vertical="center"/>
    </xf>
    <xf numFmtId="41" fontId="21" fillId="0" borderId="3" xfId="1" applyFont="1" applyBorder="1" applyAlignment="1">
      <alignment horizontal="center" vertical="center" wrapText="1"/>
    </xf>
    <xf numFmtId="41" fontId="20" fillId="0" borderId="1" xfId="1" applyFont="1" applyBorder="1" applyAlignment="1">
      <alignment horizontal="center" vertical="center" wrapText="1"/>
    </xf>
    <xf numFmtId="41" fontId="21" fillId="0" borderId="1" xfId="1" applyFont="1" applyBorder="1" applyAlignment="1">
      <alignment horizontal="center" vertical="center" wrapText="1"/>
    </xf>
    <xf numFmtId="41" fontId="19" fillId="0" borderId="2" xfId="1" applyFont="1" applyFill="1" applyBorder="1" applyAlignment="1">
      <alignment horizontal="right" vertical="center" wrapText="1"/>
    </xf>
    <xf numFmtId="41" fontId="19" fillId="0" borderId="3" xfId="1" applyFont="1" applyFill="1" applyBorder="1" applyAlignment="1">
      <alignment horizontal="right" vertical="center" wrapText="1"/>
    </xf>
    <xf numFmtId="41" fontId="19" fillId="0" borderId="4" xfId="1" applyFont="1" applyFill="1" applyBorder="1" applyAlignment="1">
      <alignment horizontal="right" vertical="center" wrapText="1"/>
    </xf>
    <xf numFmtId="0" fontId="27" fillId="2" borderId="1" xfId="0" applyFont="1" applyFill="1" applyBorder="1" applyAlignment="1">
      <alignment horizontal="distributed" vertical="center" wrapText="1" indent="2"/>
    </xf>
    <xf numFmtId="0" fontId="53" fillId="0" borderId="3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distributed" vertical="center" wrapText="1" indent="2"/>
    </xf>
    <xf numFmtId="41" fontId="55" fillId="0" borderId="1" xfId="1" applyFont="1" applyBorder="1" applyAlignment="1">
      <alignment horizontal="center" vertical="center" wrapText="1"/>
    </xf>
    <xf numFmtId="41" fontId="58" fillId="0" borderId="3" xfId="1" applyFont="1" applyBorder="1" applyAlignment="1">
      <alignment horizontal="right" vertical="center" wrapText="1"/>
    </xf>
    <xf numFmtId="41" fontId="58" fillId="0" borderId="1" xfId="1" applyFont="1" applyBorder="1" applyAlignment="1">
      <alignment horizontal="right" vertical="center" wrapText="1"/>
    </xf>
    <xf numFmtId="41" fontId="56" fillId="0" borderId="1" xfId="1" applyFont="1" applyBorder="1" applyAlignment="1">
      <alignment horizontal="center" vertical="center" wrapText="1"/>
    </xf>
    <xf numFmtId="0" fontId="20" fillId="0" borderId="1" xfId="1" applyNumberFormat="1" applyFont="1" applyBorder="1" applyAlignment="1">
      <alignment horizontal="center" vertical="center" wrapText="1"/>
    </xf>
    <xf numFmtId="0" fontId="21" fillId="0" borderId="1" xfId="1" applyNumberFormat="1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 wrapText="1"/>
    </xf>
    <xf numFmtId="41" fontId="54" fillId="0" borderId="3" xfId="1" applyFont="1" applyBorder="1" applyAlignment="1">
      <alignment horizontal="center" vertical="center" wrapText="1"/>
    </xf>
    <xf numFmtId="41" fontId="56" fillId="0" borderId="3" xfId="1" applyFont="1" applyBorder="1" applyAlignment="1">
      <alignment horizontal="center" vertical="center" wrapText="1"/>
    </xf>
    <xf numFmtId="0" fontId="59" fillId="0" borderId="0" xfId="0" applyFont="1">
      <alignment vertical="center"/>
    </xf>
    <xf numFmtId="41" fontId="4" fillId="0" borderId="3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41" fontId="52" fillId="0" borderId="3" xfId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distributed" vertical="center" wrapText="1" indent="2"/>
    </xf>
    <xf numFmtId="0" fontId="19" fillId="0" borderId="3" xfId="0" applyFont="1" applyBorder="1" applyAlignment="1">
      <alignment horizontal="distributed" vertical="center" wrapText="1" indent="2"/>
    </xf>
    <xf numFmtId="0" fontId="19" fillId="0" borderId="4" xfId="0" applyFont="1" applyBorder="1" applyAlignment="1">
      <alignment horizontal="distributed" vertical="center" wrapText="1" indent="2"/>
    </xf>
    <xf numFmtId="41" fontId="19" fillId="0" borderId="1" xfId="1" applyFont="1" applyBorder="1" applyAlignment="1">
      <alignment horizontal="right" vertical="center" wrapText="1"/>
    </xf>
    <xf numFmtId="43" fontId="3" fillId="0" borderId="0" xfId="0" applyNumberFormat="1" applyFont="1">
      <alignment vertical="center"/>
    </xf>
    <xf numFmtId="41" fontId="44" fillId="0" borderId="0" xfId="0" applyNumberFormat="1" applyFont="1">
      <alignment vertical="center"/>
    </xf>
    <xf numFmtId="0" fontId="63" fillId="0" borderId="3" xfId="0" applyFont="1" applyBorder="1" applyAlignment="1">
      <alignment horizontal="center" vertical="center" wrapText="1"/>
    </xf>
    <xf numFmtId="0" fontId="63" fillId="0" borderId="3" xfId="0" applyFont="1" applyBorder="1" applyAlignment="1">
      <alignment horizontal="distributed" vertical="center" wrapText="1" indent="3"/>
    </xf>
    <xf numFmtId="41" fontId="54" fillId="0" borderId="2" xfId="1" applyFont="1" applyBorder="1" applyAlignment="1">
      <alignment horizontal="center" vertical="center" wrapText="1"/>
    </xf>
    <xf numFmtId="41" fontId="58" fillId="0" borderId="3" xfId="1" applyFont="1" applyBorder="1" applyAlignment="1">
      <alignment horizontal="center" vertical="center" wrapText="1"/>
    </xf>
    <xf numFmtId="41" fontId="58" fillId="0" borderId="1" xfId="1" applyFont="1" applyBorder="1" applyAlignment="1">
      <alignment horizontal="center" vertical="center" wrapText="1"/>
    </xf>
    <xf numFmtId="41" fontId="65" fillId="0" borderId="3" xfId="1" applyFont="1" applyBorder="1" applyAlignment="1">
      <alignment vertical="center" wrapText="1"/>
    </xf>
    <xf numFmtId="176" fontId="65" fillId="0" borderId="1" xfId="0" applyNumberFormat="1" applyFont="1" applyBorder="1" applyAlignment="1">
      <alignment vertical="center" wrapText="1"/>
    </xf>
    <xf numFmtId="176" fontId="65" fillId="0" borderId="1" xfId="1" applyNumberFormat="1" applyFont="1" applyBorder="1" applyAlignment="1">
      <alignment vertical="center" wrapText="1"/>
    </xf>
    <xf numFmtId="0" fontId="61" fillId="0" borderId="8" xfId="0" applyFont="1" applyBorder="1" applyAlignment="1">
      <alignment horizontal="right" vertical="center"/>
    </xf>
    <xf numFmtId="3" fontId="57" fillId="0" borderId="2" xfId="0" applyNumberFormat="1" applyFont="1" applyBorder="1" applyAlignment="1">
      <alignment horizontal="center" vertical="center" wrapText="1"/>
    </xf>
    <xf numFmtId="3" fontId="57" fillId="0" borderId="3" xfId="0" applyNumberFormat="1" applyFont="1" applyBorder="1" applyAlignment="1">
      <alignment horizontal="center" vertical="center" wrapText="1"/>
    </xf>
    <xf numFmtId="3" fontId="57" fillId="0" borderId="4" xfId="0" applyNumberFormat="1" applyFont="1" applyBorder="1" applyAlignment="1">
      <alignment horizontal="center" vertical="center" wrapText="1"/>
    </xf>
    <xf numFmtId="177" fontId="21" fillId="0" borderId="1" xfId="1" applyNumberFormat="1" applyFont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41" fontId="68" fillId="0" borderId="3" xfId="1" applyFont="1" applyBorder="1" applyAlignment="1">
      <alignment horizontal="center" vertical="center" wrapText="1"/>
    </xf>
    <xf numFmtId="41" fontId="68" fillId="0" borderId="1" xfId="1" applyFont="1" applyBorder="1" applyAlignment="1">
      <alignment horizontal="center" vertical="center" wrapText="1"/>
    </xf>
    <xf numFmtId="0" fontId="69" fillId="0" borderId="1" xfId="0" applyFont="1" applyBorder="1" applyAlignment="1">
      <alignment horizontal="center" vertical="center" wrapText="1"/>
    </xf>
    <xf numFmtId="0" fontId="55" fillId="0" borderId="3" xfId="0" applyFont="1" applyBorder="1" applyAlignment="1">
      <alignment horizontal="center" vertical="center" wrapText="1"/>
    </xf>
    <xf numFmtId="178" fontId="70" fillId="0" borderId="20" xfId="0" applyNumberFormat="1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 wrapText="1"/>
    </xf>
    <xf numFmtId="41" fontId="55" fillId="0" borderId="1" xfId="0" applyNumberFormat="1" applyFont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73" fillId="0" borderId="0" xfId="0" applyFont="1">
      <alignment vertical="center"/>
    </xf>
    <xf numFmtId="0" fontId="25" fillId="2" borderId="3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77" fillId="2" borderId="1" xfId="0" applyFont="1" applyFill="1" applyBorder="1" applyAlignment="1">
      <alignment horizontal="center" vertical="center" wrapText="1"/>
    </xf>
    <xf numFmtId="0" fontId="78" fillId="2" borderId="1" xfId="0" applyFont="1" applyFill="1" applyBorder="1" applyAlignment="1">
      <alignment horizontal="center" vertical="center" wrapText="1"/>
    </xf>
    <xf numFmtId="0" fontId="79" fillId="0" borderId="0" xfId="0" applyFont="1">
      <alignment vertical="center"/>
    </xf>
    <xf numFmtId="0" fontId="80" fillId="2" borderId="1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41" fontId="54" fillId="0" borderId="18" xfId="1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78" fontId="70" fillId="0" borderId="19" xfId="0" applyNumberFormat="1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3" fontId="82" fillId="0" borderId="0" xfId="0" applyNumberFormat="1" applyFont="1" applyAlignment="1">
      <alignment horizontal="right" vertical="center" wrapText="1"/>
    </xf>
    <xf numFmtId="0" fontId="83" fillId="0" borderId="0" xfId="0" applyFont="1" applyAlignment="1">
      <alignment horizontal="center" vertical="center" wrapText="1"/>
    </xf>
    <xf numFmtId="0" fontId="84" fillId="0" borderId="0" xfId="0" applyFont="1" applyAlignment="1">
      <alignment horizontal="justify" vertical="center" wrapText="1"/>
    </xf>
    <xf numFmtId="0" fontId="83" fillId="0" borderId="0" xfId="0" applyFont="1" applyAlignment="1">
      <alignment horizontal="right" vertical="center" wrapText="1"/>
    </xf>
    <xf numFmtId="0" fontId="81" fillId="0" borderId="0" xfId="0" applyFont="1" applyAlignment="1">
      <alignment horizontal="center" vertical="center" wrapText="1"/>
    </xf>
    <xf numFmtId="0" fontId="81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3" fontId="83" fillId="0" borderId="0" xfId="0" applyNumberFormat="1" applyFont="1" applyAlignment="1">
      <alignment horizontal="right" vertical="center" wrapText="1"/>
    </xf>
    <xf numFmtId="0" fontId="87" fillId="0" borderId="0" xfId="0" applyFont="1">
      <alignment vertical="center"/>
    </xf>
    <xf numFmtId="181" fontId="87" fillId="0" borderId="0" xfId="0" applyNumberFormat="1" applyFont="1">
      <alignment vertical="center"/>
    </xf>
    <xf numFmtId="179" fontId="87" fillId="0" borderId="0" xfId="0" applyNumberFormat="1" applyFont="1">
      <alignment vertical="center"/>
    </xf>
    <xf numFmtId="41" fontId="69" fillId="0" borderId="1" xfId="1" applyFont="1" applyFill="1" applyBorder="1" applyAlignment="1">
      <alignment horizontal="right" vertical="center" wrapText="1"/>
    </xf>
    <xf numFmtId="0" fontId="19" fillId="2" borderId="34" xfId="0" applyFont="1" applyFill="1" applyBorder="1" applyAlignment="1">
      <alignment horizontal="center" vertical="center" wrapText="1"/>
    </xf>
    <xf numFmtId="41" fontId="58" fillId="0" borderId="34" xfId="1" applyFont="1" applyBorder="1" applyAlignment="1">
      <alignment horizontal="center" vertical="center" wrapText="1"/>
    </xf>
    <xf numFmtId="0" fontId="54" fillId="0" borderId="2" xfId="1" applyNumberFormat="1" applyFont="1" applyBorder="1" applyAlignment="1">
      <alignment horizontal="center" vertical="center" wrapText="1"/>
    </xf>
    <xf numFmtId="0" fontId="54" fillId="0" borderId="3" xfId="1" applyNumberFormat="1" applyFont="1" applyBorder="1" applyAlignment="1">
      <alignment horizontal="center" vertical="center" wrapText="1"/>
    </xf>
    <xf numFmtId="0" fontId="54" fillId="0" borderId="18" xfId="1" applyNumberFormat="1" applyFont="1" applyBorder="1" applyAlignment="1">
      <alignment horizontal="center" vertical="center" wrapText="1"/>
    </xf>
    <xf numFmtId="0" fontId="71" fillId="0" borderId="3" xfId="0" applyFont="1" applyBorder="1" applyAlignment="1">
      <alignment horizontal="distributed" vertical="center" wrapText="1" indent="3"/>
    </xf>
    <xf numFmtId="0" fontId="77" fillId="0" borderId="4" xfId="0" applyFont="1" applyBorder="1" applyAlignment="1">
      <alignment horizontal="distributed" vertical="center" wrapText="1" indent="3"/>
    </xf>
    <xf numFmtId="0" fontId="71" fillId="0" borderId="3" xfId="0" applyFont="1" applyBorder="1" applyAlignment="1">
      <alignment horizontal="distributed" vertical="center" wrapText="1" indent="2"/>
    </xf>
    <xf numFmtId="3" fontId="88" fillId="0" borderId="0" xfId="0" applyNumberFormat="1" applyFont="1">
      <alignment vertical="center"/>
    </xf>
    <xf numFmtId="0" fontId="88" fillId="0" borderId="0" xfId="0" applyFont="1">
      <alignment vertical="center"/>
    </xf>
    <xf numFmtId="41" fontId="0" fillId="0" borderId="0" xfId="0" applyNumberFormat="1">
      <alignment vertical="center"/>
    </xf>
    <xf numFmtId="182" fontId="52" fillId="0" borderId="3" xfId="1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41" fontId="52" fillId="0" borderId="3" xfId="1" applyFont="1" applyFill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53" fillId="0" borderId="18" xfId="0" applyFont="1" applyBorder="1" applyAlignment="1">
      <alignment horizontal="center" vertical="center" wrapText="1"/>
    </xf>
    <xf numFmtId="0" fontId="53" fillId="0" borderId="18" xfId="0" applyFont="1" applyBorder="1" applyAlignment="1">
      <alignment horizontal="distributed" vertical="center" wrapText="1" indent="2"/>
    </xf>
    <xf numFmtId="0" fontId="25" fillId="2" borderId="42" xfId="0" applyFont="1" applyFill="1" applyBorder="1" applyAlignment="1">
      <alignment horizontal="center" vertical="center" wrapText="1"/>
    </xf>
    <xf numFmtId="0" fontId="32" fillId="0" borderId="3" xfId="0" applyFont="1" applyBorder="1">
      <alignment vertical="center"/>
    </xf>
    <xf numFmtId="3" fontId="3" fillId="0" borderId="0" xfId="0" applyNumberFormat="1" applyFont="1">
      <alignment vertical="center"/>
    </xf>
    <xf numFmtId="41" fontId="66" fillId="0" borderId="3" xfId="1" applyNumberFormat="1" applyFont="1" applyBorder="1" applyAlignment="1">
      <alignment horizontal="center" vertical="center" wrapText="1"/>
    </xf>
    <xf numFmtId="184" fontId="66" fillId="0" borderId="3" xfId="1" applyNumberFormat="1" applyFont="1" applyBorder="1" applyAlignment="1">
      <alignment horizontal="right" vertical="center" wrapText="1"/>
    </xf>
    <xf numFmtId="41" fontId="66" fillId="0" borderId="43" xfId="1" applyNumberFormat="1" applyFont="1" applyBorder="1" applyAlignment="1">
      <alignment horizontal="center" vertical="center" wrapText="1"/>
    </xf>
    <xf numFmtId="185" fontId="66" fillId="0" borderId="3" xfId="1" applyNumberFormat="1" applyFont="1" applyBorder="1" applyAlignment="1">
      <alignment horizontal="right" vertical="center" wrapText="1"/>
    </xf>
    <xf numFmtId="184" fontId="91" fillId="0" borderId="43" xfId="1" applyNumberFormat="1" applyFont="1" applyBorder="1" applyAlignment="1">
      <alignment horizontal="right" vertical="center" wrapText="1"/>
    </xf>
    <xf numFmtId="41" fontId="17" fillId="0" borderId="3" xfId="1" applyNumberFormat="1" applyFont="1" applyBorder="1" applyAlignment="1">
      <alignment horizontal="right" vertical="center" wrapText="1"/>
    </xf>
    <xf numFmtId="41" fontId="92" fillId="0" borderId="3" xfId="1" applyNumberFormat="1" applyFont="1" applyBorder="1" applyAlignment="1">
      <alignment horizontal="center" vertical="center" wrapText="1"/>
    </xf>
    <xf numFmtId="41" fontId="92" fillId="0" borderId="43" xfId="1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1" fontId="93" fillId="0" borderId="3" xfId="0" applyNumberFormat="1" applyFont="1" applyBorder="1" applyAlignment="1">
      <alignment horizontal="right" vertical="center" wrapText="1"/>
    </xf>
    <xf numFmtId="41" fontId="93" fillId="0" borderId="1" xfId="1" applyNumberFormat="1" applyFont="1" applyBorder="1" applyAlignment="1">
      <alignment horizontal="right" vertical="center" wrapText="1"/>
    </xf>
    <xf numFmtId="41" fontId="93" fillId="0" borderId="3" xfId="1" applyFont="1" applyBorder="1" applyAlignment="1">
      <alignment horizontal="right" vertical="center" wrapText="1"/>
    </xf>
    <xf numFmtId="41" fontId="93" fillId="0" borderId="1" xfId="1" applyFont="1" applyBorder="1" applyAlignment="1">
      <alignment horizontal="right" vertical="center" wrapText="1"/>
    </xf>
    <xf numFmtId="0" fontId="53" fillId="0" borderId="4" xfId="0" applyFont="1" applyBorder="1" applyAlignment="1">
      <alignment horizontal="center" vertical="center" wrapText="1"/>
    </xf>
    <xf numFmtId="0" fontId="53" fillId="0" borderId="4" xfId="0" applyFont="1" applyBorder="1" applyAlignment="1">
      <alignment horizontal="distributed" vertical="center" wrapText="1" indent="2"/>
    </xf>
    <xf numFmtId="0" fontId="53" fillId="0" borderId="2" xfId="0" applyFont="1" applyBorder="1" applyAlignment="1">
      <alignment horizontal="center" vertical="center" wrapText="1"/>
    </xf>
    <xf numFmtId="0" fontId="53" fillId="0" borderId="2" xfId="0" applyFont="1" applyBorder="1" applyAlignment="1">
      <alignment horizontal="distributed" vertical="center" wrapText="1" indent="2"/>
    </xf>
    <xf numFmtId="0" fontId="25" fillId="2" borderId="1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183" fontId="75" fillId="0" borderId="3" xfId="1" applyNumberFormat="1" applyFont="1" applyBorder="1" applyAlignment="1">
      <alignment horizontal="right" vertical="center" wrapText="1"/>
    </xf>
    <xf numFmtId="183" fontId="75" fillId="0" borderId="3" xfId="0" applyNumberFormat="1" applyFont="1" applyBorder="1" applyAlignment="1">
      <alignment horizontal="right" vertical="center" wrapText="1"/>
    </xf>
    <xf numFmtId="41" fontId="75" fillId="0" borderId="3" xfId="0" applyNumberFormat="1" applyFont="1" applyBorder="1" applyAlignment="1">
      <alignment horizontal="right" vertical="center" wrapText="1"/>
    </xf>
    <xf numFmtId="41" fontId="75" fillId="0" borderId="3" xfId="1" applyNumberFormat="1" applyFont="1" applyBorder="1" applyAlignment="1">
      <alignment horizontal="right" vertical="center" wrapText="1"/>
    </xf>
    <xf numFmtId="41" fontId="76" fillId="0" borderId="3" xfId="1" applyNumberFormat="1" applyFont="1" applyBorder="1" applyAlignment="1">
      <alignment horizontal="right" vertical="center" wrapText="1"/>
    </xf>
    <xf numFmtId="41" fontId="75" fillId="0" borderId="4" xfId="1" applyNumberFormat="1" applyFont="1" applyBorder="1" applyAlignment="1">
      <alignment horizontal="right" vertical="center" wrapText="1"/>
    </xf>
    <xf numFmtId="41" fontId="94" fillId="0" borderId="1" xfId="1" applyFont="1" applyBorder="1" applyAlignment="1">
      <alignment horizontal="right" vertical="center" wrapText="1"/>
    </xf>
    <xf numFmtId="0" fontId="25" fillId="2" borderId="4" xfId="0" applyFont="1" applyFill="1" applyBorder="1" applyAlignment="1">
      <alignment horizontal="center" vertical="center"/>
    </xf>
    <xf numFmtId="0" fontId="25" fillId="2" borderId="47" xfId="0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41" fontId="52" fillId="0" borderId="17" xfId="1" applyFont="1" applyBorder="1" applyAlignment="1">
      <alignment horizontal="center" vertical="center" wrapText="1"/>
    </xf>
    <xf numFmtId="41" fontId="52" fillId="0" borderId="38" xfId="1" applyFont="1" applyBorder="1" applyAlignment="1">
      <alignment horizontal="center" vertical="center" wrapText="1"/>
    </xf>
    <xf numFmtId="41" fontId="52" fillId="0" borderId="39" xfId="1" applyFont="1" applyBorder="1" applyAlignment="1">
      <alignment horizontal="center" vertical="center" wrapText="1"/>
    </xf>
    <xf numFmtId="41" fontId="58" fillId="0" borderId="10" xfId="1" applyFont="1" applyBorder="1" applyAlignment="1">
      <alignment horizontal="center" vertical="center" wrapText="1"/>
    </xf>
    <xf numFmtId="41" fontId="58" fillId="0" borderId="5" xfId="1" applyFont="1" applyBorder="1" applyAlignment="1">
      <alignment horizontal="center" vertical="center" wrapText="1"/>
    </xf>
    <xf numFmtId="41" fontId="58" fillId="0" borderId="11" xfId="1" applyFont="1" applyBorder="1" applyAlignment="1">
      <alignment horizontal="center" vertical="center" wrapText="1"/>
    </xf>
    <xf numFmtId="41" fontId="58" fillId="0" borderId="7" xfId="1" applyFont="1" applyBorder="1" applyAlignment="1">
      <alignment horizontal="center" vertical="center" wrapText="1"/>
    </xf>
    <xf numFmtId="0" fontId="25" fillId="2" borderId="52" xfId="0" applyFont="1" applyFill="1" applyBorder="1" applyAlignment="1">
      <alignment horizontal="center" vertical="center" wrapText="1"/>
    </xf>
    <xf numFmtId="41" fontId="58" fillId="0" borderId="53" xfId="1" applyFont="1" applyBorder="1" applyAlignment="1">
      <alignment horizontal="center" vertical="center" wrapText="1"/>
    </xf>
    <xf numFmtId="41" fontId="58" fillId="0" borderId="54" xfId="1" applyFont="1" applyBorder="1" applyAlignment="1">
      <alignment horizontal="center" vertical="center" wrapText="1"/>
    </xf>
    <xf numFmtId="41" fontId="58" fillId="0" borderId="10" xfId="1" applyFont="1" applyBorder="1" applyAlignment="1">
      <alignment horizontal="right" vertical="center" wrapText="1"/>
    </xf>
    <xf numFmtId="41" fontId="58" fillId="0" borderId="5" xfId="1" applyFont="1" applyBorder="1" applyAlignment="1">
      <alignment horizontal="right" vertical="center" wrapText="1"/>
    </xf>
    <xf numFmtId="41" fontId="58" fillId="0" borderId="11" xfId="1" applyFont="1" applyBorder="1" applyAlignment="1">
      <alignment horizontal="right" vertical="center" wrapText="1"/>
    </xf>
    <xf numFmtId="41" fontId="58" fillId="0" borderId="7" xfId="1" applyFont="1" applyBorder="1" applyAlignment="1">
      <alignment horizontal="right" vertical="center" wrapText="1"/>
    </xf>
    <xf numFmtId="41" fontId="58" fillId="0" borderId="53" xfId="1" applyFont="1" applyBorder="1" applyAlignment="1">
      <alignment horizontal="right" vertical="center" wrapText="1"/>
    </xf>
    <xf numFmtId="41" fontId="58" fillId="0" borderId="54" xfId="1" applyFont="1" applyBorder="1" applyAlignment="1">
      <alignment horizontal="right" vertical="center" wrapText="1"/>
    </xf>
    <xf numFmtId="41" fontId="93" fillId="0" borderId="10" xfId="0" applyNumberFormat="1" applyFont="1" applyBorder="1" applyAlignment="1">
      <alignment horizontal="right" vertical="center" wrapText="1"/>
    </xf>
    <xf numFmtId="41" fontId="93" fillId="0" borderId="5" xfId="1" applyNumberFormat="1" applyFont="1" applyBorder="1" applyAlignment="1">
      <alignment horizontal="right" vertical="center" wrapText="1"/>
    </xf>
    <xf numFmtId="41" fontId="93" fillId="0" borderId="11" xfId="0" applyNumberFormat="1" applyFont="1" applyBorder="1" applyAlignment="1">
      <alignment horizontal="right" vertical="center" wrapText="1"/>
    </xf>
    <xf numFmtId="41" fontId="93" fillId="0" borderId="7" xfId="1" applyNumberFormat="1" applyFont="1" applyBorder="1" applyAlignment="1">
      <alignment horizontal="right" vertical="center" wrapText="1"/>
    </xf>
    <xf numFmtId="41" fontId="93" fillId="0" borderId="25" xfId="0" applyNumberFormat="1" applyFont="1" applyBorder="1" applyAlignment="1">
      <alignment horizontal="right" vertical="center" wrapText="1"/>
    </xf>
    <xf numFmtId="41" fontId="93" fillId="0" borderId="17" xfId="0" applyNumberFormat="1" applyFont="1" applyBorder="1" applyAlignment="1">
      <alignment horizontal="right" vertical="center" wrapText="1"/>
    </xf>
    <xf numFmtId="41" fontId="93" fillId="0" borderId="37" xfId="1" applyNumberFormat="1" applyFont="1" applyBorder="1" applyAlignment="1">
      <alignment horizontal="right" vertical="center" wrapText="1"/>
    </xf>
    <xf numFmtId="41" fontId="93" fillId="0" borderId="38" xfId="1" applyNumberFormat="1" applyFont="1" applyBorder="1" applyAlignment="1">
      <alignment horizontal="right" vertical="center" wrapText="1"/>
    </xf>
    <xf numFmtId="41" fontId="93" fillId="0" borderId="39" xfId="1" applyNumberFormat="1" applyFont="1" applyBorder="1" applyAlignment="1">
      <alignment horizontal="right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41" fontId="66" fillId="0" borderId="10" xfId="1" applyNumberFormat="1" applyFont="1" applyBorder="1" applyAlignment="1">
      <alignment horizontal="center" vertical="center" wrapText="1"/>
    </xf>
    <xf numFmtId="41" fontId="66" fillId="0" borderId="45" xfId="1" applyNumberFormat="1" applyFont="1" applyBorder="1" applyAlignment="1">
      <alignment horizontal="center" vertical="center" wrapText="1"/>
    </xf>
    <xf numFmtId="0" fontId="24" fillId="2" borderId="36" xfId="0" applyFont="1" applyFill="1" applyBorder="1" applyAlignment="1">
      <alignment horizontal="center" vertical="center" wrapText="1"/>
    </xf>
    <xf numFmtId="0" fontId="24" fillId="2" borderId="34" xfId="0" applyFont="1" applyFill="1" applyBorder="1" applyAlignment="1">
      <alignment horizontal="center" vertical="center" wrapText="1"/>
    </xf>
    <xf numFmtId="184" fontId="66" fillId="0" borderId="25" xfId="1" applyNumberFormat="1" applyFont="1" applyBorder="1" applyAlignment="1">
      <alignment horizontal="right" vertical="center" wrapText="1"/>
    </xf>
    <xf numFmtId="41" fontId="66" fillId="0" borderId="17" xfId="1" applyNumberFormat="1" applyFont="1" applyBorder="1" applyAlignment="1">
      <alignment horizontal="center" vertical="center" wrapText="1"/>
    </xf>
    <xf numFmtId="41" fontId="52" fillId="0" borderId="25" xfId="1" applyFont="1" applyBorder="1" applyAlignment="1">
      <alignment horizontal="center" vertical="center" wrapText="1"/>
    </xf>
    <xf numFmtId="41" fontId="4" fillId="0" borderId="17" xfId="1" applyFont="1" applyBorder="1" applyAlignment="1">
      <alignment horizontal="center" vertical="center" wrapText="1"/>
    </xf>
    <xf numFmtId="41" fontId="52" fillId="0" borderId="37" xfId="1" applyFont="1" applyBorder="1" applyAlignment="1">
      <alignment horizontal="center" vertical="center" wrapText="1"/>
    </xf>
    <xf numFmtId="183" fontId="76" fillId="0" borderId="3" xfId="1" applyNumberFormat="1" applyFont="1" applyBorder="1" applyAlignment="1">
      <alignment horizontal="right" vertical="center" wrapText="1"/>
    </xf>
    <xf numFmtId="183" fontId="75" fillId="0" borderId="4" xfId="1" applyNumberFormat="1" applyFont="1" applyBorder="1" applyAlignment="1">
      <alignment horizontal="right" vertical="center" wrapText="1"/>
    </xf>
    <xf numFmtId="183" fontId="75" fillId="0" borderId="17" xfId="1" applyNumberFormat="1" applyFont="1" applyBorder="1" applyAlignment="1">
      <alignment horizontal="right" vertical="center" wrapText="1"/>
    </xf>
    <xf numFmtId="183" fontId="95" fillId="0" borderId="3" xfId="1" applyNumberFormat="1" applyFont="1" applyBorder="1" applyAlignment="1">
      <alignment horizontal="right" vertical="center" wrapText="1"/>
    </xf>
    <xf numFmtId="183" fontId="4" fillId="0" borderId="2" xfId="0" applyNumberFormat="1" applyFont="1" applyBorder="1" applyAlignment="1">
      <alignment horizontal="right" vertical="center" wrapText="1"/>
    </xf>
    <xf numFmtId="183" fontId="4" fillId="0" borderId="49" xfId="0" applyNumberFormat="1" applyFont="1" applyBorder="1" applyAlignment="1">
      <alignment horizontal="right" vertical="center" wrapText="1"/>
    </xf>
    <xf numFmtId="183" fontId="4" fillId="0" borderId="25" xfId="0" applyNumberFormat="1" applyFont="1" applyBorder="1" applyAlignment="1">
      <alignment horizontal="right" vertical="center" wrapText="1"/>
    </xf>
    <xf numFmtId="183" fontId="4" fillId="0" borderId="3" xfId="0" applyNumberFormat="1" applyFont="1" applyBorder="1" applyAlignment="1">
      <alignment horizontal="right" vertical="center" wrapText="1"/>
    </xf>
    <xf numFmtId="183" fontId="4" fillId="0" borderId="11" xfId="0" applyNumberFormat="1" applyFont="1" applyBorder="1" applyAlignment="1">
      <alignment horizontal="right" vertical="center" wrapText="1"/>
    </xf>
    <xf numFmtId="183" fontId="4" fillId="0" borderId="17" xfId="0" applyNumberFormat="1" applyFont="1" applyBorder="1" applyAlignment="1">
      <alignment horizontal="right" vertical="center" wrapText="1"/>
    </xf>
    <xf numFmtId="183" fontId="4" fillId="0" borderId="25" xfId="1" applyNumberFormat="1" applyFont="1" applyBorder="1" applyAlignment="1">
      <alignment horizontal="right" vertical="center" wrapText="1"/>
    </xf>
    <xf numFmtId="183" fontId="4" fillId="0" borderId="3" xfId="1" applyNumberFormat="1" applyFont="1" applyBorder="1" applyAlignment="1">
      <alignment horizontal="right" vertical="center" wrapText="1"/>
    </xf>
    <xf numFmtId="183" fontId="4" fillId="0" borderId="11" xfId="1" applyNumberFormat="1" applyFont="1" applyBorder="1" applyAlignment="1">
      <alignment horizontal="right" vertical="center" wrapText="1"/>
    </xf>
    <xf numFmtId="183" fontId="4" fillId="0" borderId="17" xfId="1" applyNumberFormat="1" applyFont="1" applyBorder="1" applyAlignment="1">
      <alignment horizontal="right" vertical="center" wrapText="1"/>
    </xf>
    <xf numFmtId="185" fontId="17" fillId="0" borderId="3" xfId="1" applyNumberFormat="1" applyFont="1" applyBorder="1" applyAlignment="1">
      <alignment horizontal="right" vertical="center" wrapText="1"/>
    </xf>
    <xf numFmtId="185" fontId="62" fillId="0" borderId="1" xfId="1" applyNumberFormat="1" applyFont="1" applyBorder="1" applyAlignment="1">
      <alignment horizontal="right" vertical="center" wrapText="1"/>
    </xf>
    <xf numFmtId="185" fontId="54" fillId="0" borderId="3" xfId="1" applyNumberFormat="1" applyFont="1" applyBorder="1" applyAlignment="1">
      <alignment horizontal="right" vertical="center" wrapText="1"/>
    </xf>
    <xf numFmtId="185" fontId="54" fillId="0" borderId="25" xfId="1" applyNumberFormat="1" applyFont="1" applyBorder="1" applyAlignment="1">
      <alignment horizontal="right" vertical="center" wrapText="1"/>
    </xf>
    <xf numFmtId="185" fontId="54" fillId="0" borderId="17" xfId="1" applyNumberFormat="1" applyFont="1" applyBorder="1" applyAlignment="1">
      <alignment horizontal="right" vertical="center" wrapText="1"/>
    </xf>
    <xf numFmtId="41" fontId="54" fillId="0" borderId="3" xfId="1" applyNumberFormat="1" applyFont="1" applyBorder="1" applyAlignment="1">
      <alignment horizontal="right" vertical="center" wrapText="1"/>
    </xf>
    <xf numFmtId="41" fontId="54" fillId="0" borderId="25" xfId="1" applyNumberFormat="1" applyFont="1" applyBorder="1" applyAlignment="1">
      <alignment horizontal="right" vertical="center" wrapText="1"/>
    </xf>
    <xf numFmtId="185" fontId="64" fillId="0" borderId="38" xfId="1" applyNumberFormat="1" applyFont="1" applyBorder="1" applyAlignment="1">
      <alignment horizontal="right" vertical="center" wrapText="1"/>
    </xf>
    <xf numFmtId="185" fontId="64" fillId="0" borderId="39" xfId="1" applyNumberFormat="1" applyFont="1" applyBorder="1" applyAlignment="1">
      <alignment horizontal="right" vertical="center" wrapText="1"/>
    </xf>
    <xf numFmtId="185" fontId="64" fillId="0" borderId="37" xfId="1" applyNumberFormat="1" applyFont="1" applyBorder="1" applyAlignment="1">
      <alignment horizontal="right" vertical="center" wrapText="1"/>
    </xf>
    <xf numFmtId="185" fontId="61" fillId="0" borderId="1" xfId="1" applyNumberFormat="1" applyFont="1" applyBorder="1" applyAlignment="1">
      <alignment horizontal="right" vertical="center" wrapText="1"/>
    </xf>
    <xf numFmtId="183" fontId="66" fillId="0" borderId="3" xfId="0" applyNumberFormat="1" applyFont="1" applyBorder="1" applyAlignment="1">
      <alignment horizontal="right" vertical="center" wrapText="1"/>
    </xf>
    <xf numFmtId="183" fontId="66" fillId="0" borderId="3" xfId="1" applyNumberFormat="1" applyFont="1" applyBorder="1" applyAlignment="1">
      <alignment horizontal="right" vertical="center" wrapText="1"/>
    </xf>
    <xf numFmtId="183" fontId="66" fillId="0" borderId="4" xfId="1" applyNumberFormat="1" applyFont="1" applyBorder="1" applyAlignment="1">
      <alignment horizontal="right" vertical="center" wrapText="1"/>
    </xf>
    <xf numFmtId="183" fontId="96" fillId="0" borderId="3" xfId="1" applyNumberFormat="1" applyFont="1" applyBorder="1" applyAlignment="1">
      <alignment horizontal="right" vertical="center" wrapText="1"/>
    </xf>
    <xf numFmtId="183" fontId="66" fillId="0" borderId="38" xfId="0" applyNumberFormat="1" applyFont="1" applyBorder="1" applyAlignment="1">
      <alignment horizontal="right" vertical="center" wrapText="1"/>
    </xf>
    <xf numFmtId="183" fontId="66" fillId="0" borderId="39" xfId="0" applyNumberFormat="1" applyFont="1" applyBorder="1" applyAlignment="1">
      <alignment horizontal="right" vertical="center" wrapText="1"/>
    </xf>
    <xf numFmtId="183" fontId="96" fillId="0" borderId="37" xfId="0" applyNumberFormat="1" applyFont="1" applyBorder="1" applyAlignment="1">
      <alignment horizontal="right" vertical="center" wrapText="1"/>
    </xf>
    <xf numFmtId="183" fontId="66" fillId="0" borderId="40" xfId="0" applyNumberFormat="1" applyFont="1" applyBorder="1" applyAlignment="1">
      <alignment horizontal="right" vertical="center" wrapText="1"/>
    </xf>
    <xf numFmtId="183" fontId="96" fillId="0" borderId="40" xfId="0" applyNumberFormat="1" applyFont="1" applyBorder="1" applyAlignment="1">
      <alignment horizontal="right" vertical="center" wrapText="1"/>
    </xf>
    <xf numFmtId="183" fontId="96" fillId="0" borderId="51" xfId="0" applyNumberFormat="1" applyFont="1" applyBorder="1" applyAlignment="1">
      <alignment horizontal="right" vertical="center" wrapText="1"/>
    </xf>
    <xf numFmtId="186" fontId="44" fillId="0" borderId="0" xfId="0" applyNumberFormat="1" applyFont="1">
      <alignment vertical="center"/>
    </xf>
    <xf numFmtId="185" fontId="44" fillId="0" borderId="0" xfId="0" applyNumberFormat="1" applyFont="1">
      <alignment vertical="center"/>
    </xf>
    <xf numFmtId="0" fontId="25" fillId="2" borderId="1" xfId="0" applyFont="1" applyFill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10" fillId="0" borderId="0" xfId="2" applyFont="1" applyAlignment="1">
      <alignment horizontal="center"/>
    </xf>
    <xf numFmtId="0" fontId="48" fillId="0" borderId="0" xfId="2" applyFont="1" applyAlignment="1">
      <alignment horizontal="center" vertical="center"/>
    </xf>
    <xf numFmtId="0" fontId="49" fillId="0" borderId="0" xfId="2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9" xfId="0" applyFont="1" applyBorder="1" applyAlignment="1">
      <alignment horizontal="center" vertical="center"/>
    </xf>
    <xf numFmtId="0" fontId="37" fillId="0" borderId="0" xfId="2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1" fillId="0" borderId="8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5" fillId="2" borderId="13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16" xfId="0" applyFont="1" applyFill="1" applyBorder="1" applyAlignment="1">
      <alignment horizontal="center" vertical="center" wrapText="1"/>
    </xf>
    <xf numFmtId="0" fontId="61" fillId="0" borderId="0" xfId="0" applyFont="1" applyAlignment="1">
      <alignment horizontal="right" vertical="center"/>
    </xf>
    <xf numFmtId="0" fontId="26" fillId="2" borderId="22" xfId="0" applyFont="1" applyFill="1" applyBorder="1" applyAlignment="1">
      <alignment horizontal="center" vertical="center"/>
    </xf>
    <xf numFmtId="0" fontId="26" fillId="2" borderId="23" xfId="0" applyFont="1" applyFill="1" applyBorder="1" applyAlignment="1">
      <alignment horizontal="center" vertical="center"/>
    </xf>
    <xf numFmtId="0" fontId="26" fillId="2" borderId="34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 wrapText="1"/>
    </xf>
    <xf numFmtId="0" fontId="25" fillId="2" borderId="32" xfId="0" applyFont="1" applyFill="1" applyBorder="1" applyAlignment="1">
      <alignment horizontal="center" vertical="center" wrapText="1"/>
    </xf>
    <xf numFmtId="0" fontId="25" fillId="2" borderId="33" xfId="0" applyFont="1" applyFill="1" applyBorder="1" applyAlignment="1">
      <alignment horizontal="center" vertical="center" wrapText="1"/>
    </xf>
    <xf numFmtId="0" fontId="25" fillId="2" borderId="28" xfId="0" applyFont="1" applyFill="1" applyBorder="1" applyAlignment="1">
      <alignment horizontal="center" vertical="center" wrapText="1"/>
    </xf>
    <xf numFmtId="0" fontId="25" fillId="2" borderId="25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25" fillId="2" borderId="50" xfId="0" applyFont="1" applyFill="1" applyBorder="1" applyAlignment="1">
      <alignment horizontal="center" vertical="center" wrapText="1"/>
    </xf>
    <xf numFmtId="0" fontId="25" fillId="2" borderId="44" xfId="0" applyFont="1" applyFill="1" applyBorder="1" applyAlignment="1">
      <alignment horizontal="center" vertical="center" wrapText="1"/>
    </xf>
    <xf numFmtId="0" fontId="61" fillId="0" borderId="0" xfId="0" applyFont="1" applyBorder="1" applyAlignment="1">
      <alignment horizontal="right" vertical="center"/>
    </xf>
    <xf numFmtId="0" fontId="25" fillId="2" borderId="45" xfId="0" applyFont="1" applyFill="1" applyBorder="1" applyAlignment="1">
      <alignment horizontal="center" vertical="center" wrapText="1"/>
    </xf>
    <xf numFmtId="0" fontId="25" fillId="2" borderId="46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right" vertical="center" wrapText="1"/>
    </xf>
    <xf numFmtId="0" fontId="25" fillId="2" borderId="6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4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0" fontId="67" fillId="0" borderId="0" xfId="0" applyFont="1" applyAlignment="1">
      <alignment horizontal="right" vertical="center"/>
    </xf>
    <xf numFmtId="0" fontId="67" fillId="0" borderId="0" xfId="0" applyFont="1" applyAlignment="1">
      <alignment horizontal="left" vertical="center"/>
    </xf>
    <xf numFmtId="0" fontId="24" fillId="2" borderId="50" xfId="0" applyFont="1" applyFill="1" applyBorder="1" applyAlignment="1">
      <alignment horizontal="center" vertical="center" wrapText="1"/>
    </xf>
    <xf numFmtId="0" fontId="24" fillId="2" borderId="32" xfId="0" applyFont="1" applyFill="1" applyBorder="1" applyAlignment="1">
      <alignment horizontal="center" vertical="center" wrapText="1"/>
    </xf>
    <xf numFmtId="0" fontId="24" fillId="2" borderId="4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180" fontId="86" fillId="0" borderId="0" xfId="0" applyNumberFormat="1" applyFont="1" applyAlignment="1">
      <alignment horizontal="center" vertical="center"/>
    </xf>
    <xf numFmtId="179" fontId="8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1" fillId="0" borderId="55" xfId="0" applyFont="1" applyBorder="1" applyAlignment="1">
      <alignment horizontal="right" vertical="center"/>
    </xf>
    <xf numFmtId="0" fontId="26" fillId="2" borderId="2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left" vertical="center" wrapText="1"/>
    </xf>
    <xf numFmtId="0" fontId="25" fillId="2" borderId="14" xfId="0" applyFont="1" applyFill="1" applyBorder="1" applyAlignment="1">
      <alignment horizontal="righ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18" fillId="0" borderId="8" xfId="0" applyFont="1" applyBorder="1" applyAlignment="1">
      <alignment horizontal="right" vertical="center"/>
    </xf>
    <xf numFmtId="0" fontId="25" fillId="2" borderId="14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43" xfId="0" applyFont="1" applyFill="1" applyBorder="1" applyAlignment="1">
      <alignment horizontal="center" vertical="center" wrapText="1"/>
    </xf>
    <xf numFmtId="0" fontId="89" fillId="0" borderId="0" xfId="0" applyFont="1" applyAlignment="1">
      <alignment horizontal="center" vertical="center"/>
    </xf>
    <xf numFmtId="0" fontId="19" fillId="2" borderId="5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74" fillId="0" borderId="0" xfId="0" applyFont="1" applyAlignment="1">
      <alignment horizontal="center" vertical="center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63" fillId="2" borderId="1" xfId="0" applyFont="1" applyFill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47" fillId="0" borderId="0" xfId="0" applyFont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60" fillId="0" borderId="0" xfId="0" applyFont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E6E6E6"/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22412</xdr:colOff>
      <xdr:row>11</xdr:row>
      <xdr:rowOff>282388</xdr:rowOff>
    </xdr:from>
    <xdr:to>
      <xdr:col>5</xdr:col>
      <xdr:colOff>0</xdr:colOff>
      <xdr:row>17</xdr:row>
      <xdr:rowOff>11206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62EE302A-8626-4536-8142-8228A9D12B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3088" y="3509682"/>
          <a:ext cx="1546412" cy="14769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336176</xdr:colOff>
      <xdr:row>24</xdr:row>
      <xdr:rowOff>45945</xdr:rowOff>
    </xdr:from>
    <xdr:to>
      <xdr:col>6</xdr:col>
      <xdr:colOff>361389</xdr:colOff>
      <xdr:row>25</xdr:row>
      <xdr:rowOff>186545</xdr:rowOff>
    </xdr:to>
    <xdr:pic>
      <xdr:nvPicPr>
        <xdr:cNvPr id="3" name="그림 1">
          <a:extLst>
            <a:ext uri="{FF2B5EF4-FFF2-40B4-BE49-F238E27FC236}">
              <a16:creationId xmlns:a16="http://schemas.microsoft.com/office/drawing/2014/main" xmlns="" id="{18AC8D50-9CCE-4C3A-9786-26C5B3DCC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735" y="6971180"/>
          <a:ext cx="3644713" cy="4319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201703</xdr:colOff>
      <xdr:row>22</xdr:row>
      <xdr:rowOff>22414</xdr:rowOff>
    </xdr:from>
    <xdr:to>
      <xdr:col>7</xdr:col>
      <xdr:colOff>425821</xdr:colOff>
      <xdr:row>23</xdr:row>
      <xdr:rowOff>145678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B3F58C1F-1092-4E8F-91AC-F0FD82511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2" y="6970061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22411</xdr:rowOff>
    </xdr:from>
    <xdr:to>
      <xdr:col>7</xdr:col>
      <xdr:colOff>437030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E0AE4D2F-7051-401E-BBDC-9720DB61F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257735</xdr:colOff>
      <xdr:row>22</xdr:row>
      <xdr:rowOff>11206</xdr:rowOff>
    </xdr:from>
    <xdr:to>
      <xdr:col>7</xdr:col>
      <xdr:colOff>481853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BFD74EBF-1FD8-4A63-B758-991EF2EAFE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8706" y="6958853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268941</xdr:colOff>
      <xdr:row>22</xdr:row>
      <xdr:rowOff>123265</xdr:rowOff>
    </xdr:from>
    <xdr:to>
      <xdr:col>16</xdr:col>
      <xdr:colOff>493059</xdr:colOff>
      <xdr:row>23</xdr:row>
      <xdr:rowOff>246529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94195E6A-6CEA-4CB3-AA8C-55AD26A823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89912" y="707091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56031</xdr:rowOff>
    </xdr:from>
    <xdr:to>
      <xdr:col>7</xdr:col>
      <xdr:colOff>437030</xdr:colOff>
      <xdr:row>23</xdr:row>
      <xdr:rowOff>179295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488FDBFB-BF18-43A6-8B41-4EB06C2DF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700367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212912</xdr:colOff>
      <xdr:row>22</xdr:row>
      <xdr:rowOff>11205</xdr:rowOff>
    </xdr:from>
    <xdr:to>
      <xdr:col>7</xdr:col>
      <xdr:colOff>437030</xdr:colOff>
      <xdr:row>23</xdr:row>
      <xdr:rowOff>134469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C347FCD1-270E-4FD0-9F1D-13CD973F6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6471" y="695885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224116</xdr:colOff>
      <xdr:row>22</xdr:row>
      <xdr:rowOff>22411</xdr:rowOff>
    </xdr:from>
    <xdr:to>
      <xdr:col>7</xdr:col>
      <xdr:colOff>448234</xdr:colOff>
      <xdr:row>23</xdr:row>
      <xdr:rowOff>145675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FFC7D594-F536-49C1-AD72-5C5E5B1F8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675" y="6970058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201706</xdr:colOff>
      <xdr:row>22</xdr:row>
      <xdr:rowOff>67235</xdr:rowOff>
    </xdr:from>
    <xdr:to>
      <xdr:col>7</xdr:col>
      <xdr:colOff>425824</xdr:colOff>
      <xdr:row>23</xdr:row>
      <xdr:rowOff>190499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E5DC6533-EC65-412B-A0D4-C8CCE59032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265" y="7014882"/>
          <a:ext cx="3910853" cy="3809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7"/>
  <sheetViews>
    <sheetView tabSelected="1" view="pageBreakPreview" zoomScale="85" zoomScaleSheetLayoutView="85" workbookViewId="0"/>
  </sheetViews>
  <sheetFormatPr defaultColWidth="9" defaultRowHeight="13.5"/>
  <cols>
    <col min="1" max="3" width="9" style="7"/>
    <col min="4" max="4" width="10.125" style="7" customWidth="1"/>
    <col min="5" max="5" width="10.5" style="7" customWidth="1"/>
    <col min="6" max="16384" width="9" style="7"/>
  </cols>
  <sheetData>
    <row r="1" spans="1:8" ht="30.75" customHeight="1"/>
    <row r="2" spans="1:8" ht="23.85" customHeight="1"/>
    <row r="3" spans="1:8" ht="23.85" customHeight="1">
      <c r="A3" s="301" t="s">
        <v>19</v>
      </c>
      <c r="B3" s="301"/>
      <c r="C3" s="301"/>
      <c r="D3" s="301"/>
      <c r="E3" s="301"/>
      <c r="F3" s="301"/>
      <c r="G3" s="301"/>
      <c r="H3" s="301"/>
    </row>
    <row r="4" spans="1:8" ht="23.85" customHeight="1">
      <c r="A4" s="301"/>
      <c r="B4" s="301"/>
      <c r="C4" s="301"/>
      <c r="D4" s="301"/>
      <c r="E4" s="301"/>
      <c r="F4" s="301"/>
      <c r="G4" s="301"/>
      <c r="H4" s="301"/>
    </row>
    <row r="5" spans="1:8" s="8" customFormat="1" ht="23.85" customHeight="1">
      <c r="A5" s="301"/>
      <c r="B5" s="301"/>
      <c r="C5" s="301"/>
      <c r="D5" s="301"/>
      <c r="E5" s="301"/>
      <c r="F5" s="301"/>
      <c r="G5" s="301"/>
      <c r="H5" s="301"/>
    </row>
    <row r="6" spans="1:8" s="8" customFormat="1" ht="23.85" customHeight="1">
      <c r="A6" s="301"/>
      <c r="B6" s="301"/>
      <c r="C6" s="301"/>
      <c r="D6" s="301"/>
      <c r="E6" s="301"/>
      <c r="F6" s="301"/>
      <c r="G6" s="301"/>
      <c r="H6" s="301"/>
    </row>
    <row r="7" spans="1:8" ht="27.75" customHeight="1">
      <c r="A7" s="302" t="s">
        <v>551</v>
      </c>
      <c r="B7" s="302"/>
      <c r="C7" s="302"/>
      <c r="D7" s="302"/>
      <c r="E7" s="302"/>
      <c r="F7" s="302"/>
      <c r="G7" s="302"/>
      <c r="H7" s="302"/>
    </row>
    <row r="8" spans="1:8" ht="18" customHeight="1"/>
    <row r="9" spans="1:8" ht="17.25" customHeight="1"/>
    <row r="10" spans="1:8" ht="23.85" customHeight="1"/>
    <row r="11" spans="1:8" ht="23.85" customHeight="1"/>
    <row r="12" spans="1:8" ht="23.85" customHeight="1"/>
    <row r="13" spans="1:8" ht="23.85" customHeight="1"/>
    <row r="14" spans="1:8" ht="23.85" customHeight="1"/>
    <row r="15" spans="1:8" ht="23.85" customHeight="1"/>
    <row r="16" spans="1:8" ht="23.85" customHeight="1"/>
    <row r="17" spans="1:8" ht="23.85" customHeight="1"/>
    <row r="18" spans="1:8" ht="23.85" customHeight="1"/>
    <row r="19" spans="1:8" ht="23.85" customHeight="1">
      <c r="A19" s="299"/>
      <c r="B19" s="299"/>
      <c r="C19" s="299"/>
      <c r="D19" s="299"/>
      <c r="E19" s="299"/>
      <c r="F19" s="299"/>
      <c r="G19" s="299"/>
      <c r="H19" s="299"/>
    </row>
    <row r="20" spans="1:8" ht="15.75" customHeight="1">
      <c r="A20" s="299"/>
      <c r="B20" s="299"/>
      <c r="C20" s="299"/>
      <c r="D20" s="299"/>
      <c r="E20" s="299"/>
      <c r="F20" s="299"/>
      <c r="G20" s="299"/>
      <c r="H20" s="299"/>
    </row>
    <row r="21" spans="1:8" ht="23.85" customHeight="1"/>
    <row r="22" spans="1:8" ht="23.85" customHeight="1"/>
    <row r="23" spans="1:8" ht="23.85" customHeight="1"/>
    <row r="24" spans="1:8" ht="23.85" customHeight="1"/>
    <row r="25" spans="1:8" ht="23.85" customHeight="1">
      <c r="A25" s="300"/>
      <c r="B25" s="300"/>
      <c r="C25" s="300"/>
      <c r="D25" s="300"/>
      <c r="E25" s="300"/>
      <c r="F25" s="300"/>
      <c r="G25" s="300"/>
      <c r="H25" s="300"/>
    </row>
    <row r="26" spans="1:8" ht="23.85" customHeight="1">
      <c r="A26" s="300"/>
      <c r="B26" s="300"/>
      <c r="C26" s="300"/>
      <c r="D26" s="300"/>
      <c r="E26" s="300"/>
      <c r="F26" s="300"/>
      <c r="G26" s="300"/>
      <c r="H26" s="300"/>
    </row>
    <row r="27" spans="1:8" ht="23.85" customHeight="1"/>
    <row r="28" spans="1:8" ht="23.85" customHeight="1"/>
    <row r="29" spans="1:8" ht="23.85" customHeight="1"/>
    <row r="30" spans="1:8" ht="19.5" customHeight="1"/>
    <row r="31" spans="1:8" s="9" customFormat="1" ht="27.95" customHeight="1">
      <c r="H31" s="10"/>
    </row>
    <row r="32" spans="1:8" s="9" customFormat="1" ht="27.95" customHeight="1">
      <c r="H32" s="10"/>
    </row>
    <row r="33" spans="1:8" s="9" customFormat="1" ht="27.95" customHeight="1">
      <c r="H33" s="10"/>
    </row>
    <row r="34" spans="1:8" s="9" customFormat="1" ht="27.95" customHeight="1">
      <c r="H34" s="11"/>
    </row>
    <row r="35" spans="1:8" s="9" customFormat="1" ht="27.95" customHeight="1">
      <c r="H35" s="11"/>
    </row>
    <row r="36" spans="1:8" s="9" customFormat="1" ht="27.95" customHeight="1">
      <c r="H36" s="11"/>
    </row>
    <row r="37" spans="1:8" s="9" customFormat="1" ht="27.95" customHeight="1">
      <c r="H37" s="11"/>
    </row>
    <row r="38" spans="1:8" s="9" customFormat="1" ht="27.95" customHeight="1">
      <c r="H38" s="11"/>
    </row>
    <row r="39" spans="1:8" s="9" customFormat="1" ht="27.95" customHeight="1">
      <c r="H39" s="11"/>
    </row>
    <row r="40" spans="1:8" s="9" customFormat="1" ht="27.95" customHeight="1">
      <c r="A40" s="12"/>
      <c r="H40" s="11"/>
    </row>
    <row r="41" spans="1:8" s="9" customFormat="1" ht="27.95" customHeight="1">
      <c r="A41" s="12"/>
      <c r="H41" s="11"/>
    </row>
    <row r="42" spans="1:8" s="9" customFormat="1" ht="27.95" customHeight="1">
      <c r="A42" s="12"/>
      <c r="H42" s="11"/>
    </row>
    <row r="43" spans="1:8" s="9" customFormat="1" ht="27.95" customHeight="1">
      <c r="A43" s="12"/>
      <c r="H43" s="11"/>
    </row>
    <row r="44" spans="1:8" s="9" customFormat="1" ht="27.95" customHeight="1">
      <c r="A44" s="12"/>
      <c r="H44" s="11"/>
    </row>
    <row r="45" spans="1:8" s="9" customFormat="1" ht="27.95" customHeight="1">
      <c r="A45" s="12"/>
      <c r="H45" s="11"/>
    </row>
    <row r="46" spans="1:8" s="9" customFormat="1" ht="27.95" customHeight="1">
      <c r="A46" s="12"/>
      <c r="H46" s="11"/>
    </row>
    <row r="47" spans="1:8" s="9" customFormat="1" ht="11.25" customHeight="1">
      <c r="A47" s="12"/>
      <c r="H47" s="11"/>
    </row>
    <row r="48" spans="1:8" s="9" customFormat="1" ht="27.95" customHeight="1">
      <c r="A48" s="13"/>
      <c r="H48" s="11"/>
    </row>
    <row r="49" spans="1:8" s="9" customFormat="1" ht="27.95" customHeight="1">
      <c r="A49" s="13"/>
      <c r="H49" s="11"/>
    </row>
    <row r="50" spans="1:8" s="9" customFormat="1" ht="27.95" customHeight="1">
      <c r="A50" s="12"/>
      <c r="H50" s="11"/>
    </row>
    <row r="51" spans="1:8" s="9" customFormat="1" ht="27.95" customHeight="1">
      <c r="A51" s="12"/>
      <c r="H51" s="11"/>
    </row>
    <row r="52" spans="1:8" s="9" customFormat="1" ht="27.95" customHeight="1">
      <c r="A52" s="12"/>
      <c r="H52" s="11"/>
    </row>
    <row r="53" spans="1:8" ht="13.5" customHeight="1">
      <c r="H53" s="9"/>
    </row>
    <row r="54" spans="1:8" ht="13.5" customHeight="1"/>
    <row r="55" spans="1:8" ht="13.5" customHeight="1"/>
    <row r="56" spans="1:8" ht="13.5" customHeight="1"/>
    <row r="57" spans="1:8" ht="33" customHeight="1"/>
    <row r="59" spans="1:8" s="9" customFormat="1" ht="27.95" customHeight="1">
      <c r="A59" s="12"/>
      <c r="H59" s="11"/>
    </row>
    <row r="60" spans="1:8" s="9" customFormat="1" ht="27.95" customHeight="1">
      <c r="A60" s="12"/>
      <c r="H60" s="11"/>
    </row>
    <row r="61" spans="1:8" ht="27.95" customHeight="1">
      <c r="A61" s="13"/>
      <c r="E61" s="9"/>
      <c r="H61" s="14"/>
    </row>
    <row r="62" spans="1:8" ht="27.95" customHeight="1">
      <c r="A62" s="12"/>
      <c r="E62" s="9"/>
      <c r="H62" s="14"/>
    </row>
    <row r="63" spans="1:8" ht="27.95" customHeight="1">
      <c r="A63" s="12"/>
      <c r="E63" s="9"/>
      <c r="H63" s="14"/>
    </row>
    <row r="64" spans="1:8" ht="27.95" customHeight="1">
      <c r="A64" s="12"/>
      <c r="E64" s="9"/>
      <c r="H64" s="14"/>
    </row>
    <row r="65" spans="1:8" ht="27.95" customHeight="1">
      <c r="A65" s="12"/>
      <c r="E65" s="9"/>
      <c r="H65" s="14"/>
    </row>
    <row r="66" spans="1:8" ht="27.95" customHeight="1">
      <c r="A66" s="12"/>
      <c r="E66" s="9"/>
      <c r="H66" s="14"/>
    </row>
    <row r="67" spans="1:8" ht="27.95" customHeight="1">
      <c r="A67" s="12"/>
      <c r="E67" s="9"/>
      <c r="H67" s="14"/>
    </row>
  </sheetData>
  <mergeCells count="5">
    <mergeCell ref="A19:H19"/>
    <mergeCell ref="A20:H20"/>
    <mergeCell ref="A25:H26"/>
    <mergeCell ref="A3:H6"/>
    <mergeCell ref="A7:H7"/>
  </mergeCells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22"/>
  <sheetViews>
    <sheetView view="pageBreakPreview" zoomScaleSheetLayoutView="100" workbookViewId="0"/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1" spans="1:10">
      <c r="A1" s="55"/>
      <c r="B1" s="55"/>
      <c r="C1" s="55"/>
      <c r="D1" s="55"/>
      <c r="E1" s="55"/>
      <c r="F1" s="55"/>
      <c r="G1" s="56"/>
      <c r="H1" s="56"/>
      <c r="I1" s="56"/>
    </row>
    <row r="2" spans="1:10">
      <c r="A2" s="55"/>
      <c r="B2" s="55"/>
      <c r="C2" s="55"/>
      <c r="D2" s="55"/>
      <c r="E2" s="55"/>
      <c r="F2" s="55"/>
      <c r="G2" s="56"/>
      <c r="H2" s="56"/>
      <c r="I2" s="56"/>
    </row>
    <row r="3" spans="1:10">
      <c r="A3" s="55"/>
      <c r="B3" s="55"/>
      <c r="C3" s="303" t="s">
        <v>20</v>
      </c>
      <c r="D3" s="303"/>
      <c r="E3" s="303"/>
      <c r="F3" s="303"/>
      <c r="G3" s="303"/>
      <c r="H3" s="56"/>
      <c r="I3" s="56"/>
    </row>
    <row r="4" spans="1:10">
      <c r="A4" s="55"/>
      <c r="B4" s="55"/>
      <c r="C4" s="303"/>
      <c r="D4" s="303"/>
      <c r="E4" s="303"/>
      <c r="F4" s="303"/>
      <c r="G4" s="303"/>
      <c r="H4" s="56"/>
      <c r="I4" s="56"/>
    </row>
    <row r="5" spans="1:10" ht="21" thickBot="1">
      <c r="A5" s="55"/>
      <c r="B5" s="55"/>
      <c r="C5" s="304"/>
      <c r="D5" s="304"/>
      <c r="E5" s="304"/>
      <c r="F5" s="304"/>
      <c r="G5" s="304"/>
      <c r="H5" s="56"/>
      <c r="I5" s="56"/>
    </row>
    <row r="6" spans="1:10" ht="32.25" thickTop="1">
      <c r="A6" s="55"/>
      <c r="B6" s="55"/>
      <c r="C6" s="57"/>
      <c r="D6" s="57"/>
      <c r="E6" s="57"/>
      <c r="F6" s="57"/>
      <c r="G6" s="57"/>
      <c r="H6" s="56"/>
      <c r="I6" s="56"/>
    </row>
    <row r="7" spans="1:10">
      <c r="A7" s="55"/>
      <c r="B7" s="55"/>
      <c r="C7" s="55"/>
      <c r="D7" s="55"/>
      <c r="E7" s="55"/>
      <c r="F7" s="55"/>
      <c r="G7" s="56"/>
      <c r="H7" s="56"/>
      <c r="I7" s="56"/>
    </row>
    <row r="8" spans="1:10" ht="30" customHeight="1">
      <c r="A8" s="143" t="s">
        <v>310</v>
      </c>
      <c r="B8" s="76"/>
      <c r="C8" s="76"/>
      <c r="D8" s="76"/>
      <c r="E8" s="76"/>
      <c r="F8" s="76"/>
      <c r="G8" s="77"/>
      <c r="H8" s="77"/>
      <c r="I8" s="77"/>
      <c r="J8" s="31"/>
    </row>
    <row r="9" spans="1:10" ht="27.75" customHeight="1">
      <c r="A9" s="143" t="s">
        <v>327</v>
      </c>
      <c r="B9" s="76"/>
      <c r="C9" s="76"/>
      <c r="D9" s="76"/>
      <c r="E9" s="76"/>
      <c r="F9" s="76"/>
      <c r="G9" s="77"/>
      <c r="H9" s="77"/>
      <c r="I9" s="77"/>
      <c r="J9" s="31"/>
    </row>
    <row r="10" spans="1:10" ht="27.75" customHeight="1">
      <c r="A10" s="76"/>
      <c r="B10" s="76"/>
      <c r="C10" s="76"/>
      <c r="D10" s="76"/>
      <c r="E10" s="76"/>
      <c r="F10" s="76"/>
      <c r="G10" s="77"/>
      <c r="H10" s="77"/>
      <c r="I10" s="77"/>
      <c r="J10" s="31"/>
    </row>
    <row r="11" spans="1:10" ht="27.75" customHeight="1">
      <c r="A11" s="76"/>
      <c r="B11" s="76"/>
      <c r="C11" s="76"/>
      <c r="D11" s="76"/>
      <c r="E11" s="76"/>
      <c r="F11" s="76"/>
      <c r="G11" s="77"/>
      <c r="H11" s="77"/>
      <c r="I11" s="77"/>
      <c r="J11" s="31"/>
    </row>
    <row r="12" spans="1:10" ht="30" customHeight="1">
      <c r="A12" s="143" t="s">
        <v>311</v>
      </c>
      <c r="B12" s="76"/>
      <c r="C12" s="76"/>
      <c r="D12" s="76"/>
      <c r="E12" s="76"/>
      <c r="F12" s="76"/>
      <c r="G12" s="77"/>
      <c r="H12" s="77"/>
      <c r="I12" s="77"/>
      <c r="J12" s="31"/>
    </row>
    <row r="13" spans="1:10" ht="27.75" customHeight="1">
      <c r="A13" s="143" t="s">
        <v>328</v>
      </c>
      <c r="B13" s="76"/>
      <c r="C13" s="76"/>
      <c r="D13" s="76"/>
      <c r="E13" s="76"/>
      <c r="F13" s="76"/>
      <c r="G13" s="77"/>
      <c r="H13" s="77"/>
      <c r="I13" s="77"/>
      <c r="J13" s="31"/>
    </row>
    <row r="14" spans="1:10" ht="27.75" customHeight="1">
      <c r="A14" s="137"/>
      <c r="B14" s="76"/>
      <c r="C14" s="76"/>
      <c r="D14" s="76"/>
      <c r="E14" s="76"/>
      <c r="F14" s="76"/>
      <c r="G14" s="77"/>
      <c r="H14" s="77"/>
      <c r="I14" s="77"/>
      <c r="J14" s="31"/>
    </row>
    <row r="15" spans="1:10" ht="27.75" customHeight="1">
      <c r="A15" s="137"/>
      <c r="B15" s="76"/>
      <c r="C15" s="76"/>
      <c r="D15" s="76"/>
      <c r="E15" s="76"/>
      <c r="F15" s="76"/>
      <c r="G15" s="77"/>
      <c r="H15" s="77"/>
      <c r="I15" s="77"/>
      <c r="J15" s="31"/>
    </row>
    <row r="16" spans="1:10" ht="27.75" customHeight="1">
      <c r="A16" s="143" t="s">
        <v>571</v>
      </c>
      <c r="B16" s="76"/>
      <c r="C16" s="76"/>
      <c r="D16" s="76"/>
      <c r="E16" s="76"/>
      <c r="F16" s="76"/>
      <c r="G16" s="77"/>
      <c r="H16" s="77"/>
      <c r="I16" s="77"/>
      <c r="J16" s="31"/>
    </row>
    <row r="17" spans="1:10" ht="27.75" customHeight="1">
      <c r="A17" s="137"/>
      <c r="B17" s="76"/>
      <c r="C17" s="76"/>
      <c r="D17" s="76"/>
      <c r="E17" s="76"/>
      <c r="F17" s="76"/>
      <c r="G17" s="77"/>
      <c r="H17" s="77"/>
      <c r="I17" s="77"/>
      <c r="J17" s="31"/>
    </row>
    <row r="18" spans="1:10" ht="27.75" customHeight="1">
      <c r="A18" s="137"/>
      <c r="B18" s="76"/>
      <c r="C18" s="76"/>
      <c r="D18" s="76"/>
      <c r="E18" s="76"/>
      <c r="F18" s="76"/>
      <c r="G18" s="77"/>
      <c r="H18" s="77"/>
      <c r="I18" s="77"/>
      <c r="J18" s="31"/>
    </row>
    <row r="19" spans="1:10" ht="30" customHeight="1">
      <c r="A19" s="143" t="s">
        <v>312</v>
      </c>
      <c r="B19" s="143"/>
      <c r="C19" s="143"/>
      <c r="D19" s="143"/>
      <c r="E19" s="143"/>
      <c r="F19" s="143"/>
      <c r="G19" s="143"/>
      <c r="H19" s="143"/>
      <c r="I19" s="143"/>
      <c r="J19" s="31"/>
    </row>
    <row r="20" spans="1:10" ht="27.75" customHeight="1">
      <c r="A20" s="143" t="s">
        <v>329</v>
      </c>
      <c r="B20" s="143"/>
      <c r="C20" s="143"/>
      <c r="D20" s="143"/>
      <c r="E20" s="143"/>
      <c r="F20" s="143"/>
      <c r="G20" s="143"/>
      <c r="H20" s="143"/>
      <c r="I20" s="143"/>
      <c r="J20" s="31"/>
    </row>
    <row r="21" spans="1:10">
      <c r="A21" s="76"/>
      <c r="B21" s="76"/>
      <c r="C21" s="76"/>
      <c r="D21" s="76"/>
      <c r="E21" s="76"/>
      <c r="F21" s="76"/>
      <c r="G21" s="77"/>
      <c r="H21" s="77"/>
      <c r="I21" s="77"/>
    </row>
    <row r="22" spans="1:10">
      <c r="A22" s="55"/>
      <c r="B22" s="55"/>
      <c r="C22" s="55"/>
      <c r="D22" s="55"/>
      <c r="E22" s="55"/>
      <c r="F22" s="55"/>
      <c r="G22" s="56"/>
      <c r="H22" s="56"/>
      <c r="I22" s="56"/>
    </row>
  </sheetData>
  <mergeCells count="1">
    <mergeCell ref="C3:G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4"/>
  <sheetViews>
    <sheetView view="pageBreakPreview" zoomScale="85" zoomScaleSheetLayoutView="85" workbookViewId="0">
      <selection sqref="A1:C2"/>
    </sheetView>
  </sheetViews>
  <sheetFormatPr defaultColWidth="9" defaultRowHeight="14.25"/>
  <cols>
    <col min="1" max="1" width="9.625" style="58" customWidth="1"/>
    <col min="2" max="2" width="60.625" style="59" customWidth="1"/>
    <col min="3" max="3" width="4.625" style="60" customWidth="1"/>
    <col min="4" max="4" width="9.625" style="58" customWidth="1"/>
    <col min="5" max="5" width="60.625" style="59" customWidth="1"/>
    <col min="6" max="6" width="4.625" style="60" customWidth="1"/>
    <col min="7" max="16384" width="9" style="7"/>
  </cols>
  <sheetData>
    <row r="1" spans="1:6" ht="23.85" customHeight="1">
      <c r="A1" s="305" t="s">
        <v>21</v>
      </c>
      <c r="B1" s="305"/>
      <c r="C1" s="305"/>
    </row>
    <row r="2" spans="1:6" ht="17.25" customHeight="1">
      <c r="A2" s="305"/>
      <c r="B2" s="305"/>
      <c r="C2" s="305"/>
    </row>
    <row r="3" spans="1:6" ht="23.85" customHeight="1"/>
    <row r="4" spans="1:6" ht="30" customHeight="1">
      <c r="A4" s="61" t="s">
        <v>22</v>
      </c>
      <c r="B4" s="62" t="s">
        <v>111</v>
      </c>
      <c r="C4" s="63"/>
      <c r="D4" s="61" t="s">
        <v>36</v>
      </c>
      <c r="E4" s="62" t="s">
        <v>114</v>
      </c>
      <c r="F4" s="63"/>
    </row>
    <row r="5" spans="1:6" ht="30" customHeight="1">
      <c r="A5" s="64" t="s">
        <v>23</v>
      </c>
      <c r="B5" s="65" t="s">
        <v>43</v>
      </c>
      <c r="C5" s="63">
        <v>6</v>
      </c>
      <c r="D5" s="64" t="s">
        <v>23</v>
      </c>
      <c r="E5" s="66" t="s">
        <v>572</v>
      </c>
      <c r="F5" s="63">
        <v>40</v>
      </c>
    </row>
    <row r="6" spans="1:6" ht="30" customHeight="1">
      <c r="A6" s="64" t="s">
        <v>24</v>
      </c>
      <c r="B6" s="65" t="s">
        <v>44</v>
      </c>
      <c r="C6" s="63">
        <v>10</v>
      </c>
      <c r="D6" s="64" t="s">
        <v>24</v>
      </c>
      <c r="E6" s="66" t="s">
        <v>563</v>
      </c>
      <c r="F6" s="63">
        <v>42</v>
      </c>
    </row>
    <row r="7" spans="1:6" ht="30" customHeight="1">
      <c r="A7" s="64" t="s">
        <v>25</v>
      </c>
      <c r="B7" s="65" t="s">
        <v>552</v>
      </c>
      <c r="C7" s="63">
        <v>12</v>
      </c>
      <c r="D7" s="64" t="s">
        <v>25</v>
      </c>
      <c r="E7" s="66" t="s">
        <v>564</v>
      </c>
      <c r="F7" s="63">
        <v>43</v>
      </c>
    </row>
    <row r="8" spans="1:6" ht="30" customHeight="1">
      <c r="A8" s="64" t="s">
        <v>26</v>
      </c>
      <c r="B8" s="65" t="s">
        <v>553</v>
      </c>
      <c r="C8" s="63">
        <v>14</v>
      </c>
      <c r="D8" s="64" t="s">
        <v>26</v>
      </c>
      <c r="E8" s="66" t="s">
        <v>565</v>
      </c>
      <c r="F8" s="63">
        <v>44</v>
      </c>
    </row>
    <row r="9" spans="1:6" ht="30" customHeight="1">
      <c r="A9" s="64" t="s">
        <v>27</v>
      </c>
      <c r="B9" s="66" t="s">
        <v>554</v>
      </c>
      <c r="C9" s="63">
        <v>16</v>
      </c>
      <c r="D9" s="64" t="s">
        <v>27</v>
      </c>
      <c r="E9" s="66" t="s">
        <v>566</v>
      </c>
      <c r="F9" s="63">
        <v>46</v>
      </c>
    </row>
    <row r="10" spans="1:6" ht="30" customHeight="1">
      <c r="A10" s="64" t="s">
        <v>28</v>
      </c>
      <c r="B10" s="65" t="s">
        <v>555</v>
      </c>
      <c r="C10" s="63">
        <v>20</v>
      </c>
      <c r="D10" s="61" t="s">
        <v>37</v>
      </c>
      <c r="E10" s="62" t="s">
        <v>115</v>
      </c>
      <c r="F10" s="63"/>
    </row>
    <row r="11" spans="1:6" ht="30" customHeight="1">
      <c r="A11" s="64" t="s">
        <v>29</v>
      </c>
      <c r="B11" s="65" t="s">
        <v>556</v>
      </c>
      <c r="C11" s="63">
        <v>20</v>
      </c>
      <c r="D11" s="64" t="s">
        <v>23</v>
      </c>
      <c r="E11" s="66" t="s">
        <v>567</v>
      </c>
      <c r="F11" s="63">
        <v>48</v>
      </c>
    </row>
    <row r="12" spans="1:6" ht="30" customHeight="1">
      <c r="A12" s="64" t="s">
        <v>30</v>
      </c>
      <c r="B12" s="65" t="s">
        <v>557</v>
      </c>
      <c r="C12" s="63">
        <v>21</v>
      </c>
      <c r="D12" s="64" t="s">
        <v>24</v>
      </c>
      <c r="E12" s="66" t="s">
        <v>568</v>
      </c>
      <c r="F12" s="63">
        <v>48</v>
      </c>
    </row>
    <row r="13" spans="1:6" ht="30" customHeight="1">
      <c r="A13" s="64" t="s">
        <v>31</v>
      </c>
      <c r="B13" s="66" t="s">
        <v>558</v>
      </c>
      <c r="C13" s="63">
        <v>22</v>
      </c>
      <c r="D13" s="64" t="s">
        <v>25</v>
      </c>
      <c r="E13" s="66" t="s">
        <v>42</v>
      </c>
      <c r="F13" s="63">
        <v>49</v>
      </c>
    </row>
    <row r="14" spans="1:6" ht="30" customHeight="1">
      <c r="A14" s="64" t="s">
        <v>33</v>
      </c>
      <c r="B14" s="66" t="s">
        <v>559</v>
      </c>
      <c r="C14" s="63">
        <v>24</v>
      </c>
      <c r="D14" s="64" t="s">
        <v>26</v>
      </c>
      <c r="E14" s="66" t="s">
        <v>46</v>
      </c>
      <c r="F14" s="63">
        <v>51</v>
      </c>
    </row>
    <row r="15" spans="1:6" ht="30" customHeight="1">
      <c r="A15" s="64" t="s">
        <v>32</v>
      </c>
      <c r="B15" s="66" t="s">
        <v>45</v>
      </c>
      <c r="C15" s="63">
        <v>26</v>
      </c>
      <c r="D15" s="64" t="s">
        <v>27</v>
      </c>
      <c r="E15" s="66" t="s">
        <v>569</v>
      </c>
      <c r="F15" s="63">
        <v>52</v>
      </c>
    </row>
    <row r="16" spans="1:6" ht="30" customHeight="1">
      <c r="A16" s="61" t="s">
        <v>34</v>
      </c>
      <c r="B16" s="62" t="s">
        <v>112</v>
      </c>
      <c r="C16" s="63"/>
      <c r="D16" s="61" t="s">
        <v>38</v>
      </c>
      <c r="E16" s="62" t="s">
        <v>116</v>
      </c>
      <c r="F16" s="63"/>
    </row>
    <row r="17" spans="1:6" ht="30" customHeight="1">
      <c r="A17" s="64" t="s">
        <v>23</v>
      </c>
      <c r="B17" s="65" t="s">
        <v>560</v>
      </c>
      <c r="C17" s="63">
        <v>28</v>
      </c>
      <c r="D17" s="64" t="s">
        <v>23</v>
      </c>
      <c r="E17" s="66" t="s">
        <v>570</v>
      </c>
      <c r="F17" s="63">
        <v>54</v>
      </c>
    </row>
    <row r="18" spans="1:6" ht="30" customHeight="1">
      <c r="A18" s="64" t="s">
        <v>24</v>
      </c>
      <c r="B18" s="65" t="s">
        <v>561</v>
      </c>
      <c r="C18" s="63">
        <v>30</v>
      </c>
      <c r="D18" s="61" t="s">
        <v>39</v>
      </c>
      <c r="E18" s="62" t="s">
        <v>117</v>
      </c>
      <c r="F18" s="63"/>
    </row>
    <row r="19" spans="1:6" ht="30" customHeight="1">
      <c r="A19" s="61" t="s">
        <v>35</v>
      </c>
      <c r="B19" s="62" t="s">
        <v>113</v>
      </c>
      <c r="C19" s="63"/>
      <c r="D19" s="64" t="s">
        <v>23</v>
      </c>
      <c r="E19" s="66" t="s">
        <v>40</v>
      </c>
      <c r="F19" s="63">
        <v>56</v>
      </c>
    </row>
    <row r="20" spans="1:6" ht="30" customHeight="1">
      <c r="A20" s="64" t="s">
        <v>23</v>
      </c>
      <c r="B20" s="65" t="s">
        <v>562</v>
      </c>
      <c r="C20" s="63">
        <v>36</v>
      </c>
      <c r="D20" s="64" t="s">
        <v>24</v>
      </c>
      <c r="E20" s="66" t="s">
        <v>41</v>
      </c>
      <c r="F20" s="63">
        <v>57</v>
      </c>
    </row>
    <row r="21" spans="1:6" ht="30" customHeight="1">
      <c r="D21" s="64"/>
      <c r="E21" s="66"/>
      <c r="F21" s="63"/>
    </row>
    <row r="22" spans="1:6" ht="30" customHeight="1">
      <c r="D22" s="64"/>
      <c r="E22" s="66"/>
      <c r="F22" s="63"/>
    </row>
    <row r="23" spans="1:6" ht="30" customHeight="1">
      <c r="A23" s="64"/>
      <c r="B23" s="66"/>
      <c r="C23" s="63"/>
      <c r="D23" s="70"/>
      <c r="E23" s="71"/>
      <c r="F23" s="69"/>
    </row>
    <row r="24" spans="1:6" ht="23.85" customHeight="1">
      <c r="A24" s="67"/>
      <c r="B24" s="68"/>
      <c r="C24" s="69"/>
    </row>
  </sheetData>
  <mergeCells count="1">
    <mergeCell ref="A1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99" orientation="portrait" r:id="rId1"/>
  <headerFooter alignWithMargins="0"/>
  <colBreaks count="1" manualBreakCount="1">
    <brk id="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view="pageBreakPreview" zoomScale="85" zoomScaleSheetLayoutView="85" workbookViewId="0">
      <selection activeCell="H16" sqref="H16"/>
    </sheetView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1" spans="1:18">
      <c r="J1" s="19"/>
      <c r="K1" s="19"/>
      <c r="L1" s="19"/>
      <c r="M1" s="19"/>
      <c r="N1" s="19"/>
      <c r="O1" s="19"/>
      <c r="P1" s="18"/>
    </row>
    <row r="2" spans="1:18">
      <c r="J2" s="19"/>
      <c r="K2" s="19"/>
      <c r="L2" s="19"/>
      <c r="M2" s="19"/>
      <c r="N2" s="19"/>
      <c r="O2" s="19"/>
      <c r="P2" s="18"/>
    </row>
    <row r="3" spans="1:18">
      <c r="J3" s="19"/>
      <c r="K3" s="19"/>
      <c r="L3" s="19"/>
      <c r="M3" s="19"/>
      <c r="N3" s="19"/>
      <c r="O3" s="19"/>
      <c r="P3" s="18"/>
    </row>
    <row r="4" spans="1:18">
      <c r="J4" s="19"/>
      <c r="K4" s="19"/>
      <c r="L4" s="19"/>
      <c r="M4" s="19"/>
      <c r="N4" s="19"/>
      <c r="O4" s="19"/>
      <c r="P4" s="18"/>
    </row>
    <row r="5" spans="1:18">
      <c r="C5" s="306"/>
      <c r="D5" s="306"/>
      <c r="E5" s="306"/>
      <c r="F5" s="306"/>
      <c r="G5" s="306"/>
      <c r="J5" s="19"/>
      <c r="K5" s="19"/>
      <c r="L5" s="306"/>
      <c r="M5" s="306"/>
      <c r="N5" s="306"/>
      <c r="O5" s="306"/>
      <c r="P5" s="306"/>
    </row>
    <row r="6" spans="1:18">
      <c r="C6" s="306"/>
      <c r="D6" s="306"/>
      <c r="E6" s="306"/>
      <c r="F6" s="306"/>
      <c r="G6" s="306"/>
      <c r="J6" s="19"/>
      <c r="K6" s="19"/>
      <c r="L6" s="306"/>
      <c r="M6" s="306"/>
      <c r="N6" s="306"/>
      <c r="O6" s="306"/>
      <c r="P6" s="306"/>
    </row>
    <row r="7" spans="1:18">
      <c r="C7" s="306"/>
      <c r="D7" s="306"/>
      <c r="E7" s="306"/>
      <c r="F7" s="306"/>
      <c r="G7" s="306"/>
      <c r="J7" s="19"/>
      <c r="K7" s="19"/>
      <c r="L7" s="306"/>
      <c r="M7" s="306"/>
      <c r="N7" s="306"/>
      <c r="O7" s="306"/>
      <c r="P7" s="306"/>
    </row>
    <row r="8" spans="1:18" ht="21" customHeight="1">
      <c r="A8" s="307" t="s">
        <v>47</v>
      </c>
      <c r="B8" s="307"/>
      <c r="C8" s="307"/>
      <c r="D8" s="307"/>
      <c r="E8" s="307"/>
      <c r="F8" s="307"/>
      <c r="G8" s="307"/>
      <c r="H8" s="307"/>
      <c r="I8" s="307"/>
      <c r="J8" s="308"/>
      <c r="K8" s="308"/>
      <c r="L8" s="308"/>
      <c r="M8" s="308"/>
      <c r="N8" s="308"/>
      <c r="O8" s="308"/>
      <c r="P8" s="308"/>
      <c r="Q8" s="308"/>
      <c r="R8" s="308"/>
    </row>
    <row r="9" spans="1:18" ht="20.25" customHeight="1">
      <c r="A9" s="307"/>
      <c r="B9" s="307"/>
      <c r="C9" s="307"/>
      <c r="D9" s="307"/>
      <c r="E9" s="307"/>
      <c r="F9" s="307"/>
      <c r="G9" s="307"/>
      <c r="H9" s="307"/>
      <c r="I9" s="307"/>
      <c r="J9" s="308"/>
      <c r="K9" s="308"/>
      <c r="L9" s="308"/>
      <c r="M9" s="308"/>
      <c r="N9" s="308"/>
      <c r="O9" s="308"/>
      <c r="P9" s="308"/>
      <c r="Q9" s="308"/>
      <c r="R9" s="308"/>
    </row>
    <row r="10" spans="1:18" ht="30" customHeight="1">
      <c r="A10" s="307"/>
      <c r="B10" s="307"/>
      <c r="C10" s="307"/>
      <c r="D10" s="307"/>
      <c r="E10" s="307"/>
      <c r="F10" s="307"/>
      <c r="G10" s="307"/>
      <c r="H10" s="307"/>
      <c r="I10" s="307"/>
      <c r="J10" s="308"/>
      <c r="K10" s="308"/>
      <c r="L10" s="308"/>
      <c r="M10" s="308"/>
      <c r="N10" s="308"/>
      <c r="O10" s="308"/>
      <c r="P10" s="308"/>
      <c r="Q10" s="308"/>
      <c r="R10" s="308"/>
    </row>
    <row r="11" spans="1:18" ht="27.75" customHeight="1">
      <c r="J11" s="19"/>
      <c r="K11" s="19"/>
      <c r="L11" s="19"/>
      <c r="M11" s="19"/>
      <c r="N11" s="19"/>
      <c r="O11" s="19"/>
      <c r="P11" s="18"/>
    </row>
    <row r="12" spans="1:18" ht="27.75" customHeight="1">
      <c r="J12" s="19"/>
      <c r="K12" s="19"/>
      <c r="L12" s="19"/>
      <c r="M12" s="19"/>
      <c r="N12" s="19"/>
      <c r="O12" s="19"/>
      <c r="P12" s="18"/>
    </row>
    <row r="13" spans="1:18" ht="27.75" customHeight="1">
      <c r="J13" s="19"/>
      <c r="K13" s="19"/>
      <c r="L13" s="19"/>
      <c r="M13" s="19"/>
      <c r="N13" s="19"/>
      <c r="O13" s="19"/>
      <c r="P13" s="18"/>
    </row>
    <row r="14" spans="1:18" ht="30" customHeight="1">
      <c r="J14" s="19"/>
      <c r="K14" s="19"/>
      <c r="L14" s="19"/>
      <c r="M14" s="19"/>
      <c r="N14" s="19"/>
      <c r="O14" s="19"/>
      <c r="P14" s="18"/>
    </row>
    <row r="15" spans="1:18" ht="27.75" customHeight="1">
      <c r="J15" s="19"/>
      <c r="K15" s="19"/>
      <c r="L15" s="19"/>
      <c r="M15" s="19"/>
      <c r="N15" s="19"/>
      <c r="O15" s="19"/>
      <c r="P15" s="18"/>
    </row>
    <row r="16" spans="1:18" ht="27.75" customHeight="1">
      <c r="J16" s="19"/>
      <c r="K16" s="19"/>
      <c r="L16" s="19"/>
      <c r="M16" s="19"/>
      <c r="N16" s="19"/>
      <c r="O16" s="19"/>
      <c r="P16" s="18"/>
    </row>
    <row r="17" spans="7:18" ht="27.75" customHeight="1">
      <c r="J17" s="19"/>
      <c r="K17" s="19"/>
      <c r="L17" s="19"/>
      <c r="M17" s="19"/>
      <c r="N17" s="19"/>
      <c r="O17" s="19"/>
      <c r="P17" s="18"/>
    </row>
    <row r="18" spans="7:18" s="19" customFormat="1" ht="27.75" customHeight="1">
      <c r="G18" s="18"/>
      <c r="H18"/>
      <c r="I18"/>
      <c r="P18" s="18"/>
      <c r="Q18"/>
      <c r="R18"/>
    </row>
    <row r="19" spans="7:18" s="19" customFormat="1" ht="27.75" customHeight="1">
      <c r="G19" s="18"/>
      <c r="H19"/>
      <c r="I19"/>
      <c r="P19" s="18"/>
      <c r="Q19"/>
      <c r="R19"/>
    </row>
    <row r="20" spans="7:18" s="19" customFormat="1" ht="27.75" customHeight="1">
      <c r="G20" s="18"/>
      <c r="H20"/>
      <c r="I20"/>
      <c r="P20" s="18"/>
      <c r="Q20"/>
      <c r="R20"/>
    </row>
    <row r="21" spans="7:18" s="19" customFormat="1" ht="30" customHeight="1">
      <c r="G21" s="18"/>
      <c r="H21"/>
      <c r="I21"/>
      <c r="P21" s="18"/>
      <c r="Q21"/>
      <c r="R21"/>
    </row>
    <row r="22" spans="7:18" s="19" customFormat="1" ht="27.75" customHeight="1">
      <c r="G22" s="18"/>
      <c r="H22"/>
      <c r="I22"/>
      <c r="P22" s="18"/>
      <c r="Q22"/>
      <c r="R22"/>
    </row>
    <row r="23" spans="7:18">
      <c r="J23" s="19"/>
      <c r="K23" s="19"/>
      <c r="L23" s="19"/>
      <c r="M23" s="19"/>
      <c r="N23" s="19"/>
      <c r="O23" s="19"/>
      <c r="P23" s="18"/>
    </row>
    <row r="24" spans="7:18">
      <c r="J24" s="19"/>
      <c r="K24" s="19"/>
      <c r="L24" s="19"/>
      <c r="M24" s="19"/>
      <c r="N24" s="19"/>
      <c r="O24" s="19"/>
      <c r="P24" s="18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2D050"/>
  </sheetPr>
  <dimension ref="A1:V63"/>
  <sheetViews>
    <sheetView view="pageBreakPreview" zoomScale="40" zoomScaleSheetLayoutView="40" workbookViewId="0">
      <pane xSplit="1" ySplit="5" topLeftCell="B6" activePane="bottomRight" state="frozen"/>
      <selection activeCell="F12" sqref="F12"/>
      <selection pane="topRight" activeCell="F12" sqref="F12"/>
      <selection pane="bottomLeft" activeCell="F12" sqref="F12"/>
      <selection pane="bottomRight" sqref="A1:K1"/>
    </sheetView>
  </sheetViews>
  <sheetFormatPr defaultRowHeight="19.5"/>
  <cols>
    <col min="1" max="1" width="17.5" style="1" customWidth="1"/>
    <col min="2" max="2" width="15.625" style="2" customWidth="1"/>
    <col min="3" max="3" width="24.625" style="2" customWidth="1"/>
    <col min="4" max="4" width="15.625" style="2" customWidth="1"/>
    <col min="5" max="5" width="24.625" style="2" customWidth="1"/>
    <col min="6" max="6" width="15.625" style="2" customWidth="1"/>
    <col min="7" max="7" width="24.625" style="2" customWidth="1"/>
    <col min="8" max="8" width="15.125" style="2" customWidth="1"/>
    <col min="9" max="9" width="24.625" style="2" customWidth="1"/>
    <col min="10" max="10" width="15.125" style="2" customWidth="1"/>
    <col min="11" max="11" width="24.625" style="2" customWidth="1"/>
    <col min="12" max="12" width="20.625" style="2" customWidth="1"/>
    <col min="13" max="13" width="22.125" style="2" customWidth="1"/>
    <col min="14" max="14" width="20.625" style="2" customWidth="1"/>
    <col min="15" max="15" width="22.125" style="2" customWidth="1"/>
    <col min="16" max="16" width="20.625" style="2" customWidth="1"/>
    <col min="17" max="17" width="22.125" style="2" customWidth="1"/>
    <col min="18" max="18" width="20.625" style="2" customWidth="1"/>
    <col min="19" max="19" width="22.125" style="2" customWidth="1"/>
    <col min="20" max="20" width="20.625" style="2" customWidth="1"/>
    <col min="21" max="21" width="22.125" style="2" customWidth="1"/>
  </cols>
  <sheetData>
    <row r="1" spans="1:21" ht="165.75" customHeight="1">
      <c r="A1" s="310" t="s">
        <v>16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1" t="s">
        <v>17</v>
      </c>
      <c r="M1" s="311"/>
      <c r="N1" s="311"/>
      <c r="O1" s="311"/>
      <c r="P1" s="311"/>
      <c r="Q1" s="311"/>
      <c r="R1" s="311"/>
      <c r="S1" s="311"/>
      <c r="T1" s="311"/>
      <c r="U1" s="311"/>
    </row>
    <row r="2" spans="1:21" ht="39.950000000000003" customHeight="1">
      <c r="A2" s="309" t="s">
        <v>64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</row>
    <row r="3" spans="1:21" ht="65.099999999999994" customHeight="1">
      <c r="A3" s="312" t="s">
        <v>602</v>
      </c>
      <c r="B3" s="320" t="s">
        <v>603</v>
      </c>
      <c r="C3" s="321"/>
      <c r="D3" s="318" t="s">
        <v>1</v>
      </c>
      <c r="E3" s="318"/>
      <c r="F3" s="315" t="s">
        <v>8</v>
      </c>
      <c r="G3" s="316"/>
      <c r="H3" s="316"/>
      <c r="I3" s="316"/>
      <c r="J3" s="316"/>
      <c r="K3" s="316"/>
      <c r="L3" s="316"/>
      <c r="M3" s="317"/>
      <c r="N3" s="319" t="s">
        <v>9</v>
      </c>
      <c r="O3" s="319"/>
      <c r="P3" s="319" t="s">
        <v>10</v>
      </c>
      <c r="Q3" s="319"/>
      <c r="R3" s="319" t="s">
        <v>11</v>
      </c>
      <c r="S3" s="319"/>
      <c r="T3" s="319" t="s">
        <v>12</v>
      </c>
      <c r="U3" s="319"/>
    </row>
    <row r="4" spans="1:21" ht="65.099999999999994" customHeight="1">
      <c r="A4" s="313"/>
      <c r="B4" s="322"/>
      <c r="C4" s="323"/>
      <c r="D4" s="318"/>
      <c r="E4" s="318"/>
      <c r="F4" s="318" t="s">
        <v>2</v>
      </c>
      <c r="G4" s="318"/>
      <c r="H4" s="318" t="s">
        <v>3</v>
      </c>
      <c r="I4" s="318"/>
      <c r="J4" s="318" t="s">
        <v>4</v>
      </c>
      <c r="K4" s="318"/>
      <c r="L4" s="318" t="s">
        <v>7</v>
      </c>
      <c r="M4" s="318"/>
      <c r="N4" s="319"/>
      <c r="O4" s="319"/>
      <c r="P4" s="319"/>
      <c r="Q4" s="319"/>
      <c r="R4" s="319"/>
      <c r="S4" s="319"/>
      <c r="T4" s="319"/>
      <c r="U4" s="319"/>
    </row>
    <row r="5" spans="1:21" ht="65.099999999999994" customHeight="1">
      <c r="A5" s="314"/>
      <c r="B5" s="33" t="s">
        <v>5</v>
      </c>
      <c r="C5" s="33" t="s">
        <v>6</v>
      </c>
      <c r="D5" s="33" t="s">
        <v>15</v>
      </c>
      <c r="E5" s="33" t="s">
        <v>6</v>
      </c>
      <c r="F5" s="33" t="s">
        <v>15</v>
      </c>
      <c r="G5" s="33" t="s">
        <v>6</v>
      </c>
      <c r="H5" s="33" t="s">
        <v>15</v>
      </c>
      <c r="I5" s="33" t="s">
        <v>6</v>
      </c>
      <c r="J5" s="33" t="s">
        <v>15</v>
      </c>
      <c r="K5" s="33" t="s">
        <v>6</v>
      </c>
      <c r="L5" s="33" t="s">
        <v>5</v>
      </c>
      <c r="M5" s="33" t="s">
        <v>6</v>
      </c>
      <c r="N5" s="33" t="s">
        <v>15</v>
      </c>
      <c r="O5" s="33" t="s">
        <v>6</v>
      </c>
      <c r="P5" s="33" t="s">
        <v>15</v>
      </c>
      <c r="Q5" s="33" t="s">
        <v>6</v>
      </c>
      <c r="R5" s="33" t="s">
        <v>15</v>
      </c>
      <c r="S5" s="33" t="s">
        <v>6</v>
      </c>
      <c r="T5" s="33" t="s">
        <v>15</v>
      </c>
      <c r="U5" s="33" t="s">
        <v>6</v>
      </c>
    </row>
    <row r="6" spans="1:21" ht="65.099999999999994" customHeight="1">
      <c r="A6" s="3">
        <v>1975</v>
      </c>
      <c r="B6" s="286">
        <v>182276</v>
      </c>
      <c r="C6" s="211">
        <v>18288879</v>
      </c>
      <c r="D6" s="286">
        <v>70067</v>
      </c>
      <c r="E6" s="211">
        <v>7430900</v>
      </c>
      <c r="F6" s="286">
        <v>79413</v>
      </c>
      <c r="G6" s="211">
        <v>7718141</v>
      </c>
      <c r="H6" s="211">
        <v>30147</v>
      </c>
      <c r="I6" s="211">
        <v>2116494</v>
      </c>
      <c r="J6" s="211">
        <v>49266</v>
      </c>
      <c r="K6" s="211">
        <v>5601647</v>
      </c>
      <c r="L6" s="213">
        <v>0</v>
      </c>
      <c r="M6" s="213">
        <v>0</v>
      </c>
      <c r="N6" s="211">
        <v>2531</v>
      </c>
      <c r="O6" s="211">
        <v>188630</v>
      </c>
      <c r="P6" s="211">
        <v>22234</v>
      </c>
      <c r="Q6" s="211">
        <v>1960681</v>
      </c>
      <c r="R6" s="211">
        <v>3073</v>
      </c>
      <c r="S6" s="211">
        <v>640320</v>
      </c>
      <c r="T6" s="211">
        <v>4958</v>
      </c>
      <c r="U6" s="211">
        <v>350207</v>
      </c>
    </row>
    <row r="7" spans="1:21" ht="65.099999999999994" customHeight="1">
      <c r="A7" s="3">
        <v>1976</v>
      </c>
      <c r="B7" s="286">
        <v>222549</v>
      </c>
      <c r="C7" s="211">
        <v>26895325</v>
      </c>
      <c r="D7" s="286">
        <v>110311</v>
      </c>
      <c r="E7" s="211">
        <v>12243196</v>
      </c>
      <c r="F7" s="286">
        <v>84874</v>
      </c>
      <c r="G7" s="211">
        <v>11233581</v>
      </c>
      <c r="H7" s="211">
        <v>29200</v>
      </c>
      <c r="I7" s="211">
        <v>2353071</v>
      </c>
      <c r="J7" s="211">
        <v>55674</v>
      </c>
      <c r="K7" s="211">
        <v>8880510</v>
      </c>
      <c r="L7" s="213">
        <v>0</v>
      </c>
      <c r="M7" s="213">
        <v>0</v>
      </c>
      <c r="N7" s="211">
        <v>1846</v>
      </c>
      <c r="O7" s="211">
        <v>145469</v>
      </c>
      <c r="P7" s="211">
        <v>15444</v>
      </c>
      <c r="Q7" s="211">
        <v>1830439</v>
      </c>
      <c r="R7" s="211">
        <v>4477</v>
      </c>
      <c r="S7" s="211">
        <v>899218</v>
      </c>
      <c r="T7" s="211">
        <v>5597</v>
      </c>
      <c r="U7" s="211">
        <v>543422</v>
      </c>
    </row>
    <row r="8" spans="1:21" ht="65.099999999999994" customHeight="1">
      <c r="A8" s="3">
        <v>1977</v>
      </c>
      <c r="B8" s="286">
        <v>260563</v>
      </c>
      <c r="C8" s="211">
        <v>40236529</v>
      </c>
      <c r="D8" s="286">
        <v>151376</v>
      </c>
      <c r="E8" s="211">
        <v>18613484</v>
      </c>
      <c r="F8" s="286">
        <v>81905</v>
      </c>
      <c r="G8" s="211">
        <v>16585556</v>
      </c>
      <c r="H8" s="211">
        <v>28964</v>
      </c>
      <c r="I8" s="211">
        <v>4426670</v>
      </c>
      <c r="J8" s="211">
        <v>52941</v>
      </c>
      <c r="K8" s="211">
        <v>12158886</v>
      </c>
      <c r="L8" s="213">
        <v>0</v>
      </c>
      <c r="M8" s="213">
        <v>0</v>
      </c>
      <c r="N8" s="211">
        <v>830</v>
      </c>
      <c r="O8" s="211">
        <v>99138</v>
      </c>
      <c r="P8" s="211">
        <v>15316</v>
      </c>
      <c r="Q8" s="211">
        <v>2937953</v>
      </c>
      <c r="R8" s="211">
        <v>3513</v>
      </c>
      <c r="S8" s="211">
        <v>866474</v>
      </c>
      <c r="T8" s="211">
        <v>7623</v>
      </c>
      <c r="U8" s="211">
        <v>1133924</v>
      </c>
    </row>
    <row r="9" spans="1:21" ht="65.099999999999994" customHeight="1">
      <c r="A9" s="3">
        <v>1978</v>
      </c>
      <c r="B9" s="286">
        <v>251347</v>
      </c>
      <c r="C9" s="211">
        <v>45227336</v>
      </c>
      <c r="D9" s="286">
        <v>159930</v>
      </c>
      <c r="E9" s="211">
        <v>21600681</v>
      </c>
      <c r="F9" s="286">
        <v>69878</v>
      </c>
      <c r="G9" s="211">
        <v>18205710</v>
      </c>
      <c r="H9" s="211">
        <v>26593</v>
      </c>
      <c r="I9" s="211">
        <v>4671766</v>
      </c>
      <c r="J9" s="211">
        <v>43285</v>
      </c>
      <c r="K9" s="211">
        <v>13533944</v>
      </c>
      <c r="L9" s="213">
        <v>0</v>
      </c>
      <c r="M9" s="213">
        <v>0</v>
      </c>
      <c r="N9" s="211">
        <v>561</v>
      </c>
      <c r="O9" s="211">
        <v>79899</v>
      </c>
      <c r="P9" s="211">
        <v>14726</v>
      </c>
      <c r="Q9" s="211">
        <v>3435659</v>
      </c>
      <c r="R9" s="211">
        <v>3972</v>
      </c>
      <c r="S9" s="211">
        <v>1516132</v>
      </c>
      <c r="T9" s="211">
        <v>2280</v>
      </c>
      <c r="U9" s="211">
        <v>389255</v>
      </c>
    </row>
    <row r="10" spans="1:21" ht="65.099999999999994" customHeight="1">
      <c r="A10" s="3">
        <v>1979</v>
      </c>
      <c r="B10" s="286">
        <v>256320</v>
      </c>
      <c r="C10" s="211">
        <v>50972461</v>
      </c>
      <c r="D10" s="286">
        <v>164356</v>
      </c>
      <c r="E10" s="211">
        <v>26555087</v>
      </c>
      <c r="F10" s="286">
        <v>68283</v>
      </c>
      <c r="G10" s="211">
        <v>19082993</v>
      </c>
      <c r="H10" s="211">
        <v>23478</v>
      </c>
      <c r="I10" s="211">
        <v>4932470</v>
      </c>
      <c r="J10" s="211">
        <v>42098</v>
      </c>
      <c r="K10" s="211">
        <v>13686198</v>
      </c>
      <c r="L10" s="211">
        <v>2707</v>
      </c>
      <c r="M10" s="211">
        <v>464325</v>
      </c>
      <c r="N10" s="211">
        <v>6</v>
      </c>
      <c r="O10" s="211">
        <v>1929</v>
      </c>
      <c r="P10" s="211">
        <v>18185</v>
      </c>
      <c r="Q10" s="211">
        <v>3864637</v>
      </c>
      <c r="R10" s="211">
        <v>3001</v>
      </c>
      <c r="S10" s="211">
        <v>897507</v>
      </c>
      <c r="T10" s="211">
        <v>2489</v>
      </c>
      <c r="U10" s="211">
        <v>570308</v>
      </c>
    </row>
    <row r="11" spans="1:21" ht="65.099999999999994" customHeight="1">
      <c r="A11" s="3">
        <v>1980</v>
      </c>
      <c r="B11" s="286">
        <v>263529</v>
      </c>
      <c r="C11" s="211">
        <v>73593137</v>
      </c>
      <c r="D11" s="286">
        <v>177019</v>
      </c>
      <c r="E11" s="211">
        <v>42542174</v>
      </c>
      <c r="F11" s="286">
        <v>67914</v>
      </c>
      <c r="G11" s="211">
        <v>24569205</v>
      </c>
      <c r="H11" s="211">
        <v>17722</v>
      </c>
      <c r="I11" s="211">
        <v>5498047</v>
      </c>
      <c r="J11" s="211">
        <v>43559</v>
      </c>
      <c r="K11" s="211">
        <v>17521240</v>
      </c>
      <c r="L11" s="211">
        <v>6633</v>
      </c>
      <c r="M11" s="211">
        <v>1549918</v>
      </c>
      <c r="N11" s="213">
        <v>0</v>
      </c>
      <c r="O11" s="213">
        <v>0</v>
      </c>
      <c r="P11" s="211">
        <v>14827</v>
      </c>
      <c r="Q11" s="211">
        <v>4697101</v>
      </c>
      <c r="R11" s="211">
        <v>2342</v>
      </c>
      <c r="S11" s="211">
        <v>1278938</v>
      </c>
      <c r="T11" s="211">
        <v>1427</v>
      </c>
      <c r="U11" s="211">
        <v>505719</v>
      </c>
    </row>
    <row r="12" spans="1:21" ht="65.099999999999994" customHeight="1">
      <c r="A12" s="3">
        <v>1981</v>
      </c>
      <c r="B12" s="286">
        <v>296415</v>
      </c>
      <c r="C12" s="211">
        <v>97296949</v>
      </c>
      <c r="D12" s="286">
        <v>204216</v>
      </c>
      <c r="E12" s="211">
        <v>52724976</v>
      </c>
      <c r="F12" s="286">
        <v>70943</v>
      </c>
      <c r="G12" s="211">
        <v>34772893</v>
      </c>
      <c r="H12" s="211">
        <v>17168</v>
      </c>
      <c r="I12" s="211">
        <v>6415068</v>
      </c>
      <c r="J12" s="211">
        <v>43099</v>
      </c>
      <c r="K12" s="211">
        <v>25321539</v>
      </c>
      <c r="L12" s="211">
        <v>10676</v>
      </c>
      <c r="M12" s="211">
        <v>3036286</v>
      </c>
      <c r="N12" s="213">
        <v>0</v>
      </c>
      <c r="O12" s="213">
        <v>0</v>
      </c>
      <c r="P12" s="211">
        <v>16785</v>
      </c>
      <c r="Q12" s="211">
        <v>7555615</v>
      </c>
      <c r="R12" s="211">
        <v>1854</v>
      </c>
      <c r="S12" s="211">
        <v>1326005</v>
      </c>
      <c r="T12" s="211">
        <v>2617</v>
      </c>
      <c r="U12" s="211">
        <v>917460</v>
      </c>
    </row>
    <row r="13" spans="1:21" ht="65.099999999999994" customHeight="1">
      <c r="A13" s="3">
        <v>1982</v>
      </c>
      <c r="B13" s="286">
        <v>293975</v>
      </c>
      <c r="C13" s="211">
        <v>109157920</v>
      </c>
      <c r="D13" s="286">
        <v>212816</v>
      </c>
      <c r="E13" s="211">
        <v>64319729</v>
      </c>
      <c r="F13" s="286">
        <v>64932</v>
      </c>
      <c r="G13" s="211">
        <v>35966152</v>
      </c>
      <c r="H13" s="211">
        <v>13756</v>
      </c>
      <c r="I13" s="211">
        <v>5477836</v>
      </c>
      <c r="J13" s="211">
        <v>39499</v>
      </c>
      <c r="K13" s="211">
        <v>26197413</v>
      </c>
      <c r="L13" s="211">
        <v>11677</v>
      </c>
      <c r="M13" s="211">
        <v>4290903</v>
      </c>
      <c r="N13" s="211">
        <v>61</v>
      </c>
      <c r="O13" s="211">
        <v>9008</v>
      </c>
      <c r="P13" s="211">
        <v>11871</v>
      </c>
      <c r="Q13" s="211">
        <v>6236490</v>
      </c>
      <c r="R13" s="211">
        <v>2782</v>
      </c>
      <c r="S13" s="211">
        <v>1946774</v>
      </c>
      <c r="T13" s="211">
        <v>1513</v>
      </c>
      <c r="U13" s="211">
        <v>679767</v>
      </c>
    </row>
    <row r="14" spans="1:21" ht="65.099999999999994" customHeight="1">
      <c r="A14" s="3">
        <v>1983</v>
      </c>
      <c r="B14" s="286">
        <v>335636</v>
      </c>
      <c r="C14" s="211">
        <v>116150346</v>
      </c>
      <c r="D14" s="286">
        <v>242920</v>
      </c>
      <c r="E14" s="211">
        <v>63236036</v>
      </c>
      <c r="F14" s="286">
        <v>74244</v>
      </c>
      <c r="G14" s="211">
        <v>41684769</v>
      </c>
      <c r="H14" s="211">
        <v>13660</v>
      </c>
      <c r="I14" s="211">
        <v>6558469</v>
      </c>
      <c r="J14" s="211">
        <v>44568</v>
      </c>
      <c r="K14" s="211">
        <v>30091441</v>
      </c>
      <c r="L14" s="211">
        <v>16016</v>
      </c>
      <c r="M14" s="211">
        <v>5034859</v>
      </c>
      <c r="N14" s="211">
        <v>121</v>
      </c>
      <c r="O14" s="211">
        <v>24872</v>
      </c>
      <c r="P14" s="211">
        <v>15602</v>
      </c>
      <c r="Q14" s="211">
        <v>9222210</v>
      </c>
      <c r="R14" s="211">
        <v>2644</v>
      </c>
      <c r="S14" s="211">
        <v>1915892</v>
      </c>
      <c r="T14" s="211">
        <v>105</v>
      </c>
      <c r="U14" s="211">
        <v>66567</v>
      </c>
    </row>
    <row r="15" spans="1:21" ht="65.099999999999994" customHeight="1">
      <c r="A15" s="3">
        <v>1984</v>
      </c>
      <c r="B15" s="286">
        <v>350369</v>
      </c>
      <c r="C15" s="211">
        <v>125399448</v>
      </c>
      <c r="D15" s="286">
        <v>258303</v>
      </c>
      <c r="E15" s="211">
        <v>72932499</v>
      </c>
      <c r="F15" s="286">
        <v>68889</v>
      </c>
      <c r="G15" s="211">
        <v>40915595</v>
      </c>
      <c r="H15" s="211">
        <v>11694</v>
      </c>
      <c r="I15" s="211">
        <v>6003061</v>
      </c>
      <c r="J15" s="211">
        <v>44520</v>
      </c>
      <c r="K15" s="211">
        <v>30788786</v>
      </c>
      <c r="L15" s="211">
        <v>12675</v>
      </c>
      <c r="M15" s="211">
        <v>4123748</v>
      </c>
      <c r="N15" s="213">
        <v>0</v>
      </c>
      <c r="O15" s="213">
        <v>0</v>
      </c>
      <c r="P15" s="211">
        <v>21222</v>
      </c>
      <c r="Q15" s="211">
        <v>9614651</v>
      </c>
      <c r="R15" s="211">
        <v>1955</v>
      </c>
      <c r="S15" s="211">
        <v>1936703</v>
      </c>
      <c r="T15" s="213">
        <v>0</v>
      </c>
      <c r="U15" s="213">
        <v>0</v>
      </c>
    </row>
    <row r="16" spans="1:21" ht="65.099999999999994" customHeight="1">
      <c r="A16" s="3">
        <v>1985</v>
      </c>
      <c r="B16" s="286">
        <v>298694</v>
      </c>
      <c r="C16" s="211">
        <v>150268189</v>
      </c>
      <c r="D16" s="286">
        <v>208274</v>
      </c>
      <c r="E16" s="211">
        <v>92733449</v>
      </c>
      <c r="F16" s="286">
        <v>68769</v>
      </c>
      <c r="G16" s="211">
        <v>45098820</v>
      </c>
      <c r="H16" s="211">
        <v>10786</v>
      </c>
      <c r="I16" s="211">
        <v>6591475</v>
      </c>
      <c r="J16" s="211">
        <v>49070</v>
      </c>
      <c r="K16" s="211">
        <v>34994211</v>
      </c>
      <c r="L16" s="211">
        <v>8913</v>
      </c>
      <c r="M16" s="211">
        <v>3513134</v>
      </c>
      <c r="N16" s="213">
        <v>0</v>
      </c>
      <c r="O16" s="213">
        <v>0</v>
      </c>
      <c r="P16" s="211">
        <v>19895</v>
      </c>
      <c r="Q16" s="211">
        <v>10503247</v>
      </c>
      <c r="R16" s="211">
        <v>1756</v>
      </c>
      <c r="S16" s="211">
        <v>1932673</v>
      </c>
      <c r="T16" s="213">
        <v>0</v>
      </c>
      <c r="U16" s="213">
        <v>0</v>
      </c>
    </row>
    <row r="17" spans="1:21" ht="65.099999999999994" customHeight="1">
      <c r="A17" s="3">
        <v>1986</v>
      </c>
      <c r="B17" s="286">
        <v>385736</v>
      </c>
      <c r="C17" s="211">
        <v>177047300</v>
      </c>
      <c r="D17" s="286">
        <v>280844</v>
      </c>
      <c r="E17" s="211">
        <v>103972181</v>
      </c>
      <c r="F17" s="286">
        <v>80762</v>
      </c>
      <c r="G17" s="211">
        <v>57335083</v>
      </c>
      <c r="H17" s="211">
        <v>15486</v>
      </c>
      <c r="I17" s="211">
        <v>8635620</v>
      </c>
      <c r="J17" s="211">
        <v>53577</v>
      </c>
      <c r="K17" s="211">
        <v>44973285</v>
      </c>
      <c r="L17" s="211">
        <v>11699</v>
      </c>
      <c r="M17" s="211">
        <v>3726178</v>
      </c>
      <c r="N17" s="213">
        <v>0</v>
      </c>
      <c r="O17" s="213">
        <v>0</v>
      </c>
      <c r="P17" s="211">
        <v>22506</v>
      </c>
      <c r="Q17" s="211">
        <v>13697771</v>
      </c>
      <c r="R17" s="211">
        <v>1624</v>
      </c>
      <c r="S17" s="211">
        <v>2042265</v>
      </c>
      <c r="T17" s="213">
        <v>0</v>
      </c>
      <c r="U17" s="213">
        <v>0</v>
      </c>
    </row>
    <row r="18" spans="1:21" ht="65.099999999999994" customHeight="1">
      <c r="A18" s="3">
        <v>1987</v>
      </c>
      <c r="B18" s="286">
        <v>330327</v>
      </c>
      <c r="C18" s="211">
        <v>181495773</v>
      </c>
      <c r="D18" s="286">
        <v>234620</v>
      </c>
      <c r="E18" s="211">
        <v>100037637</v>
      </c>
      <c r="F18" s="286">
        <v>75031</v>
      </c>
      <c r="G18" s="211">
        <v>65995354</v>
      </c>
      <c r="H18" s="211">
        <v>10176</v>
      </c>
      <c r="I18" s="211">
        <v>7885584</v>
      </c>
      <c r="J18" s="211">
        <v>52200</v>
      </c>
      <c r="K18" s="211">
        <v>52537520</v>
      </c>
      <c r="L18" s="211">
        <v>12655</v>
      </c>
      <c r="M18" s="211">
        <v>5572250</v>
      </c>
      <c r="N18" s="213">
        <v>0</v>
      </c>
      <c r="O18" s="213">
        <v>0</v>
      </c>
      <c r="P18" s="211">
        <v>18702</v>
      </c>
      <c r="Q18" s="211">
        <v>13102665</v>
      </c>
      <c r="R18" s="211">
        <v>1652</v>
      </c>
      <c r="S18" s="211">
        <v>2125061</v>
      </c>
      <c r="T18" s="211">
        <v>322</v>
      </c>
      <c r="U18" s="211">
        <v>235056</v>
      </c>
    </row>
    <row r="19" spans="1:21" ht="65.099999999999994" customHeight="1">
      <c r="A19" s="3">
        <v>1988</v>
      </c>
      <c r="B19" s="286">
        <v>365374</v>
      </c>
      <c r="C19" s="211">
        <v>195428394</v>
      </c>
      <c r="D19" s="286">
        <v>279158</v>
      </c>
      <c r="E19" s="211">
        <v>105677106</v>
      </c>
      <c r="F19" s="286">
        <v>66791</v>
      </c>
      <c r="G19" s="211">
        <v>74983986</v>
      </c>
      <c r="H19" s="211">
        <v>7117</v>
      </c>
      <c r="I19" s="211">
        <v>8037445</v>
      </c>
      <c r="J19" s="211">
        <v>51938</v>
      </c>
      <c r="K19" s="211">
        <v>63713761</v>
      </c>
      <c r="L19" s="211">
        <v>7736</v>
      </c>
      <c r="M19" s="211">
        <v>3232780</v>
      </c>
      <c r="N19" s="213">
        <v>0</v>
      </c>
      <c r="O19" s="213">
        <v>0</v>
      </c>
      <c r="P19" s="211">
        <v>17097</v>
      </c>
      <c r="Q19" s="211">
        <v>12239738</v>
      </c>
      <c r="R19" s="211">
        <v>1508</v>
      </c>
      <c r="S19" s="211">
        <v>1878548</v>
      </c>
      <c r="T19" s="211">
        <v>820</v>
      </c>
      <c r="U19" s="211">
        <v>649016</v>
      </c>
    </row>
    <row r="20" spans="1:21" ht="65.099999999999994" customHeight="1">
      <c r="A20" s="3">
        <v>1989</v>
      </c>
      <c r="B20" s="286">
        <v>352414</v>
      </c>
      <c r="C20" s="211">
        <v>192421869</v>
      </c>
      <c r="D20" s="286">
        <v>261471</v>
      </c>
      <c r="E20" s="211">
        <v>80444256</v>
      </c>
      <c r="F20" s="286">
        <v>72154</v>
      </c>
      <c r="G20" s="211">
        <v>94930496</v>
      </c>
      <c r="H20" s="211">
        <v>7243</v>
      </c>
      <c r="I20" s="211">
        <v>8799990</v>
      </c>
      <c r="J20" s="211">
        <v>47960</v>
      </c>
      <c r="K20" s="211">
        <v>75702313</v>
      </c>
      <c r="L20" s="211">
        <v>16951</v>
      </c>
      <c r="M20" s="211">
        <v>10428193</v>
      </c>
      <c r="N20" s="213">
        <v>0</v>
      </c>
      <c r="O20" s="213">
        <v>0</v>
      </c>
      <c r="P20" s="211">
        <v>14127</v>
      </c>
      <c r="Q20" s="211">
        <v>12503719</v>
      </c>
      <c r="R20" s="211">
        <v>1517</v>
      </c>
      <c r="S20" s="211">
        <v>2184705</v>
      </c>
      <c r="T20" s="211">
        <v>3145</v>
      </c>
      <c r="U20" s="211">
        <v>2358693</v>
      </c>
    </row>
    <row r="21" spans="1:21" ht="65.099999999999994" customHeight="1">
      <c r="A21" s="3">
        <v>1990</v>
      </c>
      <c r="B21" s="286">
        <v>337787</v>
      </c>
      <c r="C21" s="211">
        <v>208276597</v>
      </c>
      <c r="D21" s="286">
        <v>227667</v>
      </c>
      <c r="E21" s="211">
        <v>83589303</v>
      </c>
      <c r="F21" s="286">
        <v>90957</v>
      </c>
      <c r="G21" s="211">
        <v>107309617</v>
      </c>
      <c r="H21" s="211">
        <v>8007</v>
      </c>
      <c r="I21" s="211">
        <v>9560065</v>
      </c>
      <c r="J21" s="211">
        <v>59919</v>
      </c>
      <c r="K21" s="211">
        <v>83797289</v>
      </c>
      <c r="L21" s="211">
        <v>23031</v>
      </c>
      <c r="M21" s="211">
        <v>13952263</v>
      </c>
      <c r="N21" s="213">
        <v>0</v>
      </c>
      <c r="O21" s="213">
        <v>0</v>
      </c>
      <c r="P21" s="211">
        <v>14868</v>
      </c>
      <c r="Q21" s="211">
        <v>12951674</v>
      </c>
      <c r="R21" s="211">
        <v>1243</v>
      </c>
      <c r="S21" s="211">
        <v>1948254</v>
      </c>
      <c r="T21" s="211">
        <v>3052</v>
      </c>
      <c r="U21" s="211">
        <v>2477748</v>
      </c>
    </row>
    <row r="22" spans="1:21" ht="65.099999999999994" customHeight="1">
      <c r="A22" s="3">
        <v>1991</v>
      </c>
      <c r="B22" s="286">
        <v>251934</v>
      </c>
      <c r="C22" s="211">
        <v>245680828</v>
      </c>
      <c r="D22" s="286">
        <v>147126</v>
      </c>
      <c r="E22" s="211">
        <v>116668036</v>
      </c>
      <c r="F22" s="286">
        <v>86186</v>
      </c>
      <c r="G22" s="211">
        <v>109118477</v>
      </c>
      <c r="H22" s="211">
        <v>6999</v>
      </c>
      <c r="I22" s="211">
        <v>9366338</v>
      </c>
      <c r="J22" s="211">
        <v>56858</v>
      </c>
      <c r="K22" s="211">
        <v>79411276</v>
      </c>
      <c r="L22" s="211">
        <v>22329</v>
      </c>
      <c r="M22" s="211">
        <v>20340863</v>
      </c>
      <c r="N22" s="211">
        <v>343</v>
      </c>
      <c r="O22" s="211">
        <v>407722</v>
      </c>
      <c r="P22" s="211">
        <v>12180</v>
      </c>
      <c r="Q22" s="211">
        <v>13378992</v>
      </c>
      <c r="R22" s="211">
        <v>1096</v>
      </c>
      <c r="S22" s="211">
        <v>2470722</v>
      </c>
      <c r="T22" s="211">
        <v>5003</v>
      </c>
      <c r="U22" s="211">
        <v>3636879</v>
      </c>
    </row>
    <row r="23" spans="1:21" ht="65.099999999999994" customHeight="1">
      <c r="A23" s="3">
        <v>1992</v>
      </c>
      <c r="B23" s="286">
        <v>270058</v>
      </c>
      <c r="C23" s="211">
        <v>259328017</v>
      </c>
      <c r="D23" s="286">
        <v>156583</v>
      </c>
      <c r="E23" s="211">
        <v>113006556</v>
      </c>
      <c r="F23" s="286">
        <v>91573</v>
      </c>
      <c r="G23" s="211">
        <v>124198422</v>
      </c>
      <c r="H23" s="211">
        <v>7097</v>
      </c>
      <c r="I23" s="211">
        <v>10935454</v>
      </c>
      <c r="J23" s="211">
        <v>59589</v>
      </c>
      <c r="K23" s="211">
        <v>87964548</v>
      </c>
      <c r="L23" s="211">
        <v>24887</v>
      </c>
      <c r="M23" s="211">
        <v>25298420</v>
      </c>
      <c r="N23" s="213">
        <v>0</v>
      </c>
      <c r="O23" s="213">
        <v>0</v>
      </c>
      <c r="P23" s="211">
        <v>10000</v>
      </c>
      <c r="Q23" s="211">
        <v>12004309</v>
      </c>
      <c r="R23" s="211">
        <v>1026</v>
      </c>
      <c r="S23" s="211">
        <v>2612066</v>
      </c>
      <c r="T23" s="211">
        <v>10876</v>
      </c>
      <c r="U23" s="211">
        <v>7506664</v>
      </c>
    </row>
    <row r="24" spans="1:21" ht="65.099999999999994" customHeight="1">
      <c r="A24" s="3">
        <v>1993</v>
      </c>
      <c r="B24" s="286">
        <v>311403</v>
      </c>
      <c r="C24" s="211">
        <v>282215402</v>
      </c>
      <c r="D24" s="286">
        <v>193590</v>
      </c>
      <c r="E24" s="211">
        <v>114065263</v>
      </c>
      <c r="F24" s="286">
        <v>97377</v>
      </c>
      <c r="G24" s="211">
        <v>144259394</v>
      </c>
      <c r="H24" s="211">
        <v>6051</v>
      </c>
      <c r="I24" s="211">
        <v>12455276</v>
      </c>
      <c r="J24" s="211">
        <v>53563</v>
      </c>
      <c r="K24" s="211">
        <v>95401607</v>
      </c>
      <c r="L24" s="211">
        <v>36763</v>
      </c>
      <c r="M24" s="211">
        <v>36402511</v>
      </c>
      <c r="N24" s="213">
        <v>0</v>
      </c>
      <c r="O24" s="213">
        <v>0</v>
      </c>
      <c r="P24" s="211">
        <v>9513</v>
      </c>
      <c r="Q24" s="211">
        <v>13691251</v>
      </c>
      <c r="R24" s="211">
        <v>1039</v>
      </c>
      <c r="S24" s="211">
        <v>2520472</v>
      </c>
      <c r="T24" s="211">
        <v>9884</v>
      </c>
      <c r="U24" s="211">
        <v>7679022</v>
      </c>
    </row>
    <row r="25" spans="1:21" ht="65.099999999999994" customHeight="1">
      <c r="A25" s="3">
        <v>1994</v>
      </c>
      <c r="B25" s="286">
        <v>361502</v>
      </c>
      <c r="C25" s="211">
        <v>330430394</v>
      </c>
      <c r="D25" s="286">
        <v>227861</v>
      </c>
      <c r="E25" s="211">
        <v>121777441</v>
      </c>
      <c r="F25" s="286">
        <v>105049</v>
      </c>
      <c r="G25" s="211">
        <v>174192531</v>
      </c>
      <c r="H25" s="211">
        <v>4937</v>
      </c>
      <c r="I25" s="211">
        <v>12088731</v>
      </c>
      <c r="J25" s="211">
        <v>53379</v>
      </c>
      <c r="K25" s="211">
        <v>95438752</v>
      </c>
      <c r="L25" s="211">
        <v>46733</v>
      </c>
      <c r="M25" s="211">
        <v>66665048</v>
      </c>
      <c r="N25" s="213">
        <v>0</v>
      </c>
      <c r="O25" s="213">
        <v>0</v>
      </c>
      <c r="P25" s="211">
        <v>6618</v>
      </c>
      <c r="Q25" s="211">
        <v>8035982</v>
      </c>
      <c r="R25" s="211">
        <v>743</v>
      </c>
      <c r="S25" s="211">
        <v>2212958</v>
      </c>
      <c r="T25" s="211">
        <v>21231</v>
      </c>
      <c r="U25" s="211">
        <v>24211482</v>
      </c>
    </row>
    <row r="26" spans="1:21" ht="65.099999999999994" customHeight="1">
      <c r="A26" s="3">
        <v>1995</v>
      </c>
      <c r="B26" s="286">
        <v>330263</v>
      </c>
      <c r="C26" s="211">
        <v>381356509</v>
      </c>
      <c r="D26" s="286">
        <v>174058</v>
      </c>
      <c r="E26" s="211">
        <v>128536601</v>
      </c>
      <c r="F26" s="286">
        <v>131992</v>
      </c>
      <c r="G26" s="211">
        <v>218797710</v>
      </c>
      <c r="H26" s="211">
        <v>6198</v>
      </c>
      <c r="I26" s="211">
        <v>15783236</v>
      </c>
      <c r="J26" s="211">
        <v>58574</v>
      </c>
      <c r="K26" s="211">
        <v>109035802</v>
      </c>
      <c r="L26" s="211">
        <v>67220</v>
      </c>
      <c r="M26" s="211">
        <v>93978672</v>
      </c>
      <c r="N26" s="211">
        <v>160</v>
      </c>
      <c r="O26" s="211">
        <v>394937</v>
      </c>
      <c r="P26" s="211">
        <v>4123</v>
      </c>
      <c r="Q26" s="211">
        <v>5240643</v>
      </c>
      <c r="R26" s="211">
        <v>325</v>
      </c>
      <c r="S26" s="211">
        <v>1682125</v>
      </c>
      <c r="T26" s="211">
        <v>19605</v>
      </c>
      <c r="U26" s="211">
        <v>26704493</v>
      </c>
    </row>
    <row r="27" spans="1:21" ht="65.099999999999994" customHeight="1">
      <c r="A27" s="3">
        <v>1996</v>
      </c>
      <c r="B27" s="286">
        <v>499242</v>
      </c>
      <c r="C27" s="211">
        <v>381031631</v>
      </c>
      <c r="D27" s="286">
        <v>337841</v>
      </c>
      <c r="E27" s="211">
        <v>135093617</v>
      </c>
      <c r="F27" s="286">
        <v>139759</v>
      </c>
      <c r="G27" s="211">
        <v>218667029</v>
      </c>
      <c r="H27" s="211">
        <v>8807</v>
      </c>
      <c r="I27" s="211">
        <v>18789143</v>
      </c>
      <c r="J27" s="211">
        <v>48481</v>
      </c>
      <c r="K27" s="211">
        <v>99774634</v>
      </c>
      <c r="L27" s="211">
        <v>82471</v>
      </c>
      <c r="M27" s="286">
        <v>100103252</v>
      </c>
      <c r="N27" s="211">
        <v>406</v>
      </c>
      <c r="O27" s="211">
        <v>875967</v>
      </c>
      <c r="P27" s="211">
        <v>2005</v>
      </c>
      <c r="Q27" s="211">
        <v>3747295</v>
      </c>
      <c r="R27" s="211">
        <v>441</v>
      </c>
      <c r="S27" s="211">
        <v>1476572</v>
      </c>
      <c r="T27" s="211">
        <v>18790</v>
      </c>
      <c r="U27" s="211">
        <v>21171151</v>
      </c>
    </row>
    <row r="28" spans="1:21" ht="65.099999999999994" customHeight="1">
      <c r="A28" s="3">
        <v>1997</v>
      </c>
      <c r="B28" s="287">
        <v>311358</v>
      </c>
      <c r="C28" s="210">
        <v>320141470</v>
      </c>
      <c r="D28" s="287">
        <v>147674</v>
      </c>
      <c r="E28" s="210">
        <v>107790301</v>
      </c>
      <c r="F28" s="287">
        <v>149886</v>
      </c>
      <c r="G28" s="210">
        <v>193771994</v>
      </c>
      <c r="H28" s="210">
        <v>6246</v>
      </c>
      <c r="I28" s="210">
        <v>16710526</v>
      </c>
      <c r="J28" s="210">
        <v>52265</v>
      </c>
      <c r="K28" s="210">
        <v>95124358</v>
      </c>
      <c r="L28" s="211">
        <v>91375</v>
      </c>
      <c r="M28" s="211">
        <v>81937110</v>
      </c>
      <c r="N28" s="211">
        <v>366</v>
      </c>
      <c r="O28" s="211">
        <v>953480</v>
      </c>
      <c r="P28" s="211">
        <v>1292</v>
      </c>
      <c r="Q28" s="211">
        <v>1639827</v>
      </c>
      <c r="R28" s="211">
        <v>185</v>
      </c>
      <c r="S28" s="211">
        <v>1098023</v>
      </c>
      <c r="T28" s="211">
        <v>11955</v>
      </c>
      <c r="U28" s="211">
        <v>14887845</v>
      </c>
    </row>
    <row r="29" spans="1:21" ht="65.099999999999994" customHeight="1">
      <c r="A29" s="3">
        <v>1998</v>
      </c>
      <c r="B29" s="287">
        <v>313894</v>
      </c>
      <c r="C29" s="210">
        <v>373824198</v>
      </c>
      <c r="D29" s="287">
        <v>172667</v>
      </c>
      <c r="E29" s="210">
        <v>172363964</v>
      </c>
      <c r="F29" s="287">
        <v>132644</v>
      </c>
      <c r="G29" s="210">
        <v>187147717</v>
      </c>
      <c r="H29" s="210">
        <v>7945</v>
      </c>
      <c r="I29" s="210">
        <v>18386309</v>
      </c>
      <c r="J29" s="210">
        <v>57507</v>
      </c>
      <c r="K29" s="210">
        <v>86478461</v>
      </c>
      <c r="L29" s="211">
        <v>67192</v>
      </c>
      <c r="M29" s="211">
        <v>82282947</v>
      </c>
      <c r="N29" s="212">
        <v>0</v>
      </c>
      <c r="O29" s="212">
        <v>0</v>
      </c>
      <c r="P29" s="211">
        <v>1251</v>
      </c>
      <c r="Q29" s="211">
        <v>1817967</v>
      </c>
      <c r="R29" s="211">
        <v>177</v>
      </c>
      <c r="S29" s="211">
        <v>633702</v>
      </c>
      <c r="T29" s="211">
        <v>7155</v>
      </c>
      <c r="U29" s="211">
        <v>11860848</v>
      </c>
    </row>
    <row r="30" spans="1:21" ht="65.099999999999994" customHeight="1">
      <c r="A30" s="4">
        <v>1999</v>
      </c>
      <c r="B30" s="288">
        <v>332277</v>
      </c>
      <c r="C30" s="262">
        <v>329954243</v>
      </c>
      <c r="D30" s="288">
        <v>182672</v>
      </c>
      <c r="E30" s="262">
        <v>149515503</v>
      </c>
      <c r="F30" s="288">
        <v>140174</v>
      </c>
      <c r="G30" s="262">
        <v>164772546</v>
      </c>
      <c r="H30" s="262">
        <v>5064</v>
      </c>
      <c r="I30" s="262">
        <v>12751469</v>
      </c>
      <c r="J30" s="262">
        <v>51652</v>
      </c>
      <c r="K30" s="262">
        <v>68094729</v>
      </c>
      <c r="L30" s="262">
        <v>83458</v>
      </c>
      <c r="M30" s="262">
        <v>83926348</v>
      </c>
      <c r="N30" s="262">
        <v>633</v>
      </c>
      <c r="O30" s="262">
        <v>1906466</v>
      </c>
      <c r="P30" s="262">
        <v>478</v>
      </c>
      <c r="Q30" s="262">
        <v>523615</v>
      </c>
      <c r="R30" s="262">
        <v>115</v>
      </c>
      <c r="S30" s="262">
        <v>379058</v>
      </c>
      <c r="T30" s="262">
        <v>8205</v>
      </c>
      <c r="U30" s="262">
        <v>12857055</v>
      </c>
    </row>
    <row r="31" spans="1:21" ht="165.75" customHeight="1">
      <c r="A31" s="310" t="s">
        <v>13</v>
      </c>
      <c r="B31" s="310"/>
      <c r="C31" s="310"/>
      <c r="D31" s="310"/>
      <c r="E31" s="310"/>
      <c r="F31" s="310"/>
      <c r="G31" s="310"/>
      <c r="H31" s="310"/>
      <c r="I31" s="310"/>
      <c r="J31" s="310"/>
      <c r="K31" s="310"/>
      <c r="L31" s="311" t="s">
        <v>14</v>
      </c>
      <c r="M31" s="311"/>
      <c r="N31" s="311"/>
      <c r="O31" s="311"/>
      <c r="P31" s="311"/>
      <c r="Q31" s="311"/>
      <c r="R31" s="311"/>
      <c r="S31" s="311"/>
      <c r="T31" s="311"/>
      <c r="U31" s="311"/>
    </row>
    <row r="32" spans="1:21" ht="39.950000000000003" customHeight="1">
      <c r="A32" s="324" t="s">
        <v>64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4"/>
      <c r="T32" s="324"/>
      <c r="U32" s="324"/>
    </row>
    <row r="33" spans="1:21" ht="65.099999999999994" customHeight="1">
      <c r="A33" s="331" t="s">
        <v>18</v>
      </c>
      <c r="B33" s="334" t="s">
        <v>0</v>
      </c>
      <c r="C33" s="334"/>
      <c r="D33" s="334" t="s">
        <v>1</v>
      </c>
      <c r="E33" s="334"/>
      <c r="F33" s="328" t="s">
        <v>8</v>
      </c>
      <c r="G33" s="329"/>
      <c r="H33" s="329"/>
      <c r="I33" s="329"/>
      <c r="J33" s="329"/>
      <c r="K33" s="329"/>
      <c r="L33" s="329"/>
      <c r="M33" s="330"/>
      <c r="N33" s="325" t="s">
        <v>9</v>
      </c>
      <c r="O33" s="325"/>
      <c r="P33" s="325" t="s">
        <v>10</v>
      </c>
      <c r="Q33" s="325"/>
      <c r="R33" s="325" t="s">
        <v>11</v>
      </c>
      <c r="S33" s="325"/>
      <c r="T33" s="325" t="s">
        <v>12</v>
      </c>
      <c r="U33" s="326"/>
    </row>
    <row r="34" spans="1:21" ht="65.099999999999994" customHeight="1">
      <c r="A34" s="332"/>
      <c r="B34" s="318"/>
      <c r="C34" s="318"/>
      <c r="D34" s="318"/>
      <c r="E34" s="318"/>
      <c r="F34" s="318" t="s">
        <v>2</v>
      </c>
      <c r="G34" s="318"/>
      <c r="H34" s="318" t="s">
        <v>3</v>
      </c>
      <c r="I34" s="318"/>
      <c r="J34" s="318" t="s">
        <v>4</v>
      </c>
      <c r="K34" s="318"/>
      <c r="L34" s="318" t="s">
        <v>7</v>
      </c>
      <c r="M34" s="318"/>
      <c r="N34" s="319"/>
      <c r="O34" s="319"/>
      <c r="P34" s="319"/>
      <c r="Q34" s="319"/>
      <c r="R34" s="319"/>
      <c r="S34" s="319"/>
      <c r="T34" s="319"/>
      <c r="U34" s="327"/>
    </row>
    <row r="35" spans="1:21" ht="65.099999999999994" customHeight="1">
      <c r="A35" s="333"/>
      <c r="B35" s="33" t="s">
        <v>5</v>
      </c>
      <c r="C35" s="33" t="s">
        <v>6</v>
      </c>
      <c r="D35" s="33" t="s">
        <v>15</v>
      </c>
      <c r="E35" s="33" t="s">
        <v>6</v>
      </c>
      <c r="F35" s="33" t="s">
        <v>15</v>
      </c>
      <c r="G35" s="33" t="s">
        <v>6</v>
      </c>
      <c r="H35" s="33" t="s">
        <v>15</v>
      </c>
      <c r="I35" s="33" t="s">
        <v>6</v>
      </c>
      <c r="J35" s="33" t="s">
        <v>15</v>
      </c>
      <c r="K35" s="33" t="s">
        <v>6</v>
      </c>
      <c r="L35" s="33" t="s">
        <v>5</v>
      </c>
      <c r="M35" s="33" t="s">
        <v>6</v>
      </c>
      <c r="N35" s="33" t="s">
        <v>15</v>
      </c>
      <c r="O35" s="33" t="s">
        <v>6</v>
      </c>
      <c r="P35" s="33" t="s">
        <v>15</v>
      </c>
      <c r="Q35" s="33" t="s">
        <v>6</v>
      </c>
      <c r="R35" s="33" t="s">
        <v>15</v>
      </c>
      <c r="S35" s="33" t="s">
        <v>6</v>
      </c>
      <c r="T35" s="33" t="s">
        <v>15</v>
      </c>
      <c r="U35" s="138" t="s">
        <v>6</v>
      </c>
    </row>
    <row r="36" spans="1:21" ht="65.099999999999994" customHeight="1">
      <c r="A36" s="139">
        <v>2000</v>
      </c>
      <c r="B36" s="287">
        <v>282682</v>
      </c>
      <c r="C36" s="210">
        <v>311764259</v>
      </c>
      <c r="D36" s="287">
        <v>146248</v>
      </c>
      <c r="E36" s="210">
        <v>155691075</v>
      </c>
      <c r="F36" s="287">
        <v>127476</v>
      </c>
      <c r="G36" s="210">
        <v>143230103</v>
      </c>
      <c r="H36" s="210">
        <v>4731</v>
      </c>
      <c r="I36" s="210">
        <v>13852852</v>
      </c>
      <c r="J36" s="210">
        <v>45679</v>
      </c>
      <c r="K36" s="210">
        <v>59060744</v>
      </c>
      <c r="L36" s="210">
        <v>77066</v>
      </c>
      <c r="M36" s="210">
        <v>70316507</v>
      </c>
      <c r="N36" s="210">
        <v>1277</v>
      </c>
      <c r="O36" s="210">
        <v>3962373</v>
      </c>
      <c r="P36" s="210">
        <v>384</v>
      </c>
      <c r="Q36" s="210">
        <v>604488</v>
      </c>
      <c r="R36" s="213">
        <v>0</v>
      </c>
      <c r="S36" s="213">
        <v>0</v>
      </c>
      <c r="T36" s="210">
        <v>7297</v>
      </c>
      <c r="U36" s="263">
        <v>8276220</v>
      </c>
    </row>
    <row r="37" spans="1:21" ht="65.099999999999994" customHeight="1">
      <c r="A37" s="3">
        <v>2001</v>
      </c>
      <c r="B37" s="286">
        <v>301280</v>
      </c>
      <c r="C37" s="211">
        <v>302399406</v>
      </c>
      <c r="D37" s="286">
        <v>181005</v>
      </c>
      <c r="E37" s="211">
        <v>172728887</v>
      </c>
      <c r="F37" s="286">
        <v>114493</v>
      </c>
      <c r="G37" s="211">
        <v>119997809</v>
      </c>
      <c r="H37" s="211">
        <v>3723</v>
      </c>
      <c r="I37" s="211">
        <v>12405864</v>
      </c>
      <c r="J37" s="211">
        <v>39020</v>
      </c>
      <c r="K37" s="211">
        <v>45342627</v>
      </c>
      <c r="L37" s="210">
        <v>71750</v>
      </c>
      <c r="M37" s="210">
        <v>62249318</v>
      </c>
      <c r="N37" s="211">
        <v>1019</v>
      </c>
      <c r="O37" s="211">
        <v>4260134</v>
      </c>
      <c r="P37" s="211">
        <v>320</v>
      </c>
      <c r="Q37" s="211">
        <v>548036</v>
      </c>
      <c r="R37" s="212">
        <v>0</v>
      </c>
      <c r="S37" s="212">
        <v>0</v>
      </c>
      <c r="T37" s="211">
        <v>4443</v>
      </c>
      <c r="U37" s="211">
        <v>4864540</v>
      </c>
    </row>
    <row r="38" spans="1:21" ht="65.099999999999994" customHeight="1">
      <c r="A38" s="3">
        <v>2002</v>
      </c>
      <c r="B38" s="286">
        <v>258253</v>
      </c>
      <c r="C38" s="211">
        <v>300929816</v>
      </c>
      <c r="D38" s="286">
        <v>152622</v>
      </c>
      <c r="E38" s="211">
        <v>177595103</v>
      </c>
      <c r="F38" s="211">
        <v>99231</v>
      </c>
      <c r="G38" s="211">
        <v>109574988</v>
      </c>
      <c r="H38" s="211">
        <v>2358</v>
      </c>
      <c r="I38" s="211">
        <v>7679388</v>
      </c>
      <c r="J38" s="211">
        <v>38375</v>
      </c>
      <c r="K38" s="211">
        <v>46224358</v>
      </c>
      <c r="L38" s="210">
        <v>58498</v>
      </c>
      <c r="M38" s="210">
        <v>55671242</v>
      </c>
      <c r="N38" s="210">
        <v>1618</v>
      </c>
      <c r="O38" s="211">
        <v>6393443</v>
      </c>
      <c r="P38" s="211">
        <v>138</v>
      </c>
      <c r="Q38" s="211">
        <v>219501</v>
      </c>
      <c r="R38" s="212">
        <v>0</v>
      </c>
      <c r="S38" s="212">
        <v>0</v>
      </c>
      <c r="T38" s="211">
        <v>4644</v>
      </c>
      <c r="U38" s="211">
        <v>7146781</v>
      </c>
    </row>
    <row r="39" spans="1:21" ht="65.099999999999994" customHeight="1">
      <c r="A39" s="3">
        <v>2003</v>
      </c>
      <c r="B39" s="286">
        <v>233119</v>
      </c>
      <c r="C39" s="211">
        <v>278427967</v>
      </c>
      <c r="D39" s="286">
        <v>147365</v>
      </c>
      <c r="E39" s="211">
        <v>170588212</v>
      </c>
      <c r="F39" s="211">
        <v>77745</v>
      </c>
      <c r="G39" s="211">
        <v>91762813</v>
      </c>
      <c r="H39" s="211">
        <v>3197</v>
      </c>
      <c r="I39" s="211">
        <v>9046395</v>
      </c>
      <c r="J39" s="211">
        <v>31565</v>
      </c>
      <c r="K39" s="211">
        <v>36701105</v>
      </c>
      <c r="L39" s="210">
        <v>42983</v>
      </c>
      <c r="M39" s="210">
        <v>46015313</v>
      </c>
      <c r="N39" s="210">
        <v>1791</v>
      </c>
      <c r="O39" s="211">
        <v>6207461</v>
      </c>
      <c r="P39" s="211">
        <v>146</v>
      </c>
      <c r="Q39" s="211">
        <v>236867</v>
      </c>
      <c r="R39" s="212">
        <v>0</v>
      </c>
      <c r="S39" s="212">
        <v>0</v>
      </c>
      <c r="T39" s="211">
        <v>6072</v>
      </c>
      <c r="U39" s="211">
        <v>9632614</v>
      </c>
    </row>
    <row r="40" spans="1:21" ht="65.099999999999994" customHeight="1">
      <c r="A40" s="3">
        <v>2004</v>
      </c>
      <c r="B40" s="286">
        <v>246896</v>
      </c>
      <c r="C40" s="211">
        <v>342262321</v>
      </c>
      <c r="D40" s="286">
        <v>177955</v>
      </c>
      <c r="E40" s="211">
        <v>227700283</v>
      </c>
      <c r="F40" s="211">
        <v>55605</v>
      </c>
      <c r="G40" s="211">
        <v>90675046</v>
      </c>
      <c r="H40" s="211">
        <v>3315</v>
      </c>
      <c r="I40" s="211">
        <v>8837913</v>
      </c>
      <c r="J40" s="211">
        <v>27787</v>
      </c>
      <c r="K40" s="211">
        <v>40250963</v>
      </c>
      <c r="L40" s="211">
        <v>24503</v>
      </c>
      <c r="M40" s="211">
        <v>41586170</v>
      </c>
      <c r="N40" s="210">
        <v>2379</v>
      </c>
      <c r="O40" s="211">
        <v>7769414</v>
      </c>
      <c r="P40" s="211">
        <v>58</v>
      </c>
      <c r="Q40" s="211">
        <v>112284</v>
      </c>
      <c r="R40" s="212">
        <v>0</v>
      </c>
      <c r="S40" s="212">
        <v>0</v>
      </c>
      <c r="T40" s="211">
        <v>10899</v>
      </c>
      <c r="U40" s="211">
        <v>16005294</v>
      </c>
    </row>
    <row r="41" spans="1:21" ht="65.099999999999994" customHeight="1">
      <c r="A41" s="3">
        <v>2005</v>
      </c>
      <c r="B41" s="286">
        <v>209804</v>
      </c>
      <c r="C41" s="211">
        <v>276712943</v>
      </c>
      <c r="D41" s="286">
        <v>144776</v>
      </c>
      <c r="E41" s="211">
        <v>171828106</v>
      </c>
      <c r="F41" s="211">
        <v>54176</v>
      </c>
      <c r="G41" s="211">
        <v>83052207</v>
      </c>
      <c r="H41" s="211">
        <v>4509</v>
      </c>
      <c r="I41" s="211">
        <v>13007191</v>
      </c>
      <c r="J41" s="211">
        <v>30717</v>
      </c>
      <c r="K41" s="211">
        <v>41756060</v>
      </c>
      <c r="L41" s="211">
        <v>18950</v>
      </c>
      <c r="M41" s="211">
        <v>28288956</v>
      </c>
      <c r="N41" s="210">
        <v>2383</v>
      </c>
      <c r="O41" s="210">
        <v>8457808</v>
      </c>
      <c r="P41" s="211">
        <v>445</v>
      </c>
      <c r="Q41" s="211">
        <v>637031</v>
      </c>
      <c r="R41" s="212">
        <v>0</v>
      </c>
      <c r="S41" s="212">
        <v>0</v>
      </c>
      <c r="T41" s="211">
        <v>8024</v>
      </c>
      <c r="U41" s="211">
        <v>12737791</v>
      </c>
    </row>
    <row r="42" spans="1:21" ht="65.099999999999994" customHeight="1">
      <c r="A42" s="3">
        <v>2006</v>
      </c>
      <c r="B42" s="286">
        <v>194872</v>
      </c>
      <c r="C42" s="211">
        <v>259144340</v>
      </c>
      <c r="D42" s="286">
        <v>121905</v>
      </c>
      <c r="E42" s="211">
        <v>155600709</v>
      </c>
      <c r="F42" s="211">
        <v>62363</v>
      </c>
      <c r="G42" s="211">
        <v>81421258</v>
      </c>
      <c r="H42" s="211">
        <v>5116</v>
      </c>
      <c r="I42" s="211">
        <v>13608847</v>
      </c>
      <c r="J42" s="211">
        <v>38126</v>
      </c>
      <c r="K42" s="211">
        <v>45794320</v>
      </c>
      <c r="L42" s="211">
        <v>19121</v>
      </c>
      <c r="M42" s="211">
        <v>22018091</v>
      </c>
      <c r="N42" s="210">
        <v>2382</v>
      </c>
      <c r="O42" s="210">
        <v>7254117</v>
      </c>
      <c r="P42" s="211">
        <v>1133</v>
      </c>
      <c r="Q42" s="211">
        <v>1623392</v>
      </c>
      <c r="R42" s="212">
        <v>0</v>
      </c>
      <c r="S42" s="212">
        <v>0</v>
      </c>
      <c r="T42" s="211">
        <v>7089</v>
      </c>
      <c r="U42" s="211">
        <v>13244864</v>
      </c>
    </row>
    <row r="43" spans="1:21" ht="65.099999999999994" customHeight="1">
      <c r="A43" s="3">
        <v>2007</v>
      </c>
      <c r="B43" s="286">
        <v>228000</v>
      </c>
      <c r="C43" s="211">
        <v>282856968</v>
      </c>
      <c r="D43" s="286">
        <v>153161</v>
      </c>
      <c r="E43" s="211">
        <v>179277125</v>
      </c>
      <c r="F43" s="211">
        <v>59628</v>
      </c>
      <c r="G43" s="211">
        <v>79428417</v>
      </c>
      <c r="H43" s="211">
        <v>4529</v>
      </c>
      <c r="I43" s="211">
        <v>13283817</v>
      </c>
      <c r="J43" s="211">
        <v>30658</v>
      </c>
      <c r="K43" s="211">
        <v>41587842</v>
      </c>
      <c r="L43" s="211">
        <v>24441</v>
      </c>
      <c r="M43" s="211">
        <v>24556758</v>
      </c>
      <c r="N43" s="210">
        <v>3614</v>
      </c>
      <c r="O43" s="211">
        <v>10481601</v>
      </c>
      <c r="P43" s="211">
        <v>1264</v>
      </c>
      <c r="Q43" s="211">
        <v>1559429</v>
      </c>
      <c r="R43" s="212">
        <v>0</v>
      </c>
      <c r="S43" s="212">
        <v>0</v>
      </c>
      <c r="T43" s="211">
        <v>10333</v>
      </c>
      <c r="U43" s="211">
        <v>12110396</v>
      </c>
    </row>
    <row r="44" spans="1:21" ht="65.099999999999994" customHeight="1">
      <c r="A44" s="3">
        <v>2008</v>
      </c>
      <c r="B44" s="286">
        <v>254141</v>
      </c>
      <c r="C44" s="211">
        <v>337731136</v>
      </c>
      <c r="D44" s="286">
        <v>189959</v>
      </c>
      <c r="E44" s="211">
        <v>218084006</v>
      </c>
      <c r="F44" s="211">
        <v>43591</v>
      </c>
      <c r="G44" s="211">
        <v>83292181</v>
      </c>
      <c r="H44" s="211">
        <v>5601</v>
      </c>
      <c r="I44" s="211">
        <v>16588868</v>
      </c>
      <c r="J44" s="211">
        <v>21153</v>
      </c>
      <c r="K44" s="211">
        <v>41058647</v>
      </c>
      <c r="L44" s="211">
        <v>16837</v>
      </c>
      <c r="M44" s="211">
        <v>25644666</v>
      </c>
      <c r="N44" s="210">
        <v>3824</v>
      </c>
      <c r="O44" s="211">
        <v>11899744</v>
      </c>
      <c r="P44" s="211">
        <v>2205</v>
      </c>
      <c r="Q44" s="211">
        <v>5416835</v>
      </c>
      <c r="R44" s="212">
        <v>0</v>
      </c>
      <c r="S44" s="212">
        <v>0</v>
      </c>
      <c r="T44" s="211">
        <v>14562</v>
      </c>
      <c r="U44" s="211">
        <v>19038370</v>
      </c>
    </row>
    <row r="45" spans="1:21" ht="65.099999999999994" customHeight="1">
      <c r="A45" s="3">
        <v>2009</v>
      </c>
      <c r="B45" s="286">
        <v>263325</v>
      </c>
      <c r="C45" s="211">
        <v>437419229</v>
      </c>
      <c r="D45" s="286">
        <v>198333</v>
      </c>
      <c r="E45" s="211">
        <v>295620803</v>
      </c>
      <c r="F45" s="211">
        <v>53170</v>
      </c>
      <c r="G45" s="211">
        <v>118629234</v>
      </c>
      <c r="H45" s="211">
        <v>5564</v>
      </c>
      <c r="I45" s="211">
        <v>21182700</v>
      </c>
      <c r="J45" s="211">
        <v>24193</v>
      </c>
      <c r="K45" s="211">
        <v>55563805</v>
      </c>
      <c r="L45" s="211">
        <v>23413</v>
      </c>
      <c r="M45" s="211">
        <v>41882729</v>
      </c>
      <c r="N45" s="261">
        <v>2005</v>
      </c>
      <c r="O45" s="210">
        <v>8134121</v>
      </c>
      <c r="P45" s="211">
        <v>532</v>
      </c>
      <c r="Q45" s="211">
        <v>1797510</v>
      </c>
      <c r="R45" s="212">
        <v>0</v>
      </c>
      <c r="S45" s="212">
        <v>0</v>
      </c>
      <c r="T45" s="210">
        <v>9285</v>
      </c>
      <c r="U45" s="210">
        <v>13237562</v>
      </c>
    </row>
    <row r="46" spans="1:21" ht="65.099999999999994" customHeight="1">
      <c r="A46" s="3">
        <v>2010</v>
      </c>
      <c r="B46" s="286">
        <v>196607</v>
      </c>
      <c r="C46" s="211">
        <v>380744112</v>
      </c>
      <c r="D46" s="286">
        <v>149333</v>
      </c>
      <c r="E46" s="211">
        <v>255928052</v>
      </c>
      <c r="F46" s="211">
        <v>38046</v>
      </c>
      <c r="G46" s="211">
        <v>98827918</v>
      </c>
      <c r="H46" s="211">
        <v>4410</v>
      </c>
      <c r="I46" s="211">
        <v>17477613</v>
      </c>
      <c r="J46" s="211">
        <v>22459</v>
      </c>
      <c r="K46" s="211">
        <v>57339163</v>
      </c>
      <c r="L46" s="211">
        <v>11177</v>
      </c>
      <c r="M46" s="211">
        <v>24011142</v>
      </c>
      <c r="N46" s="210">
        <v>3328</v>
      </c>
      <c r="O46" s="210">
        <v>13378457</v>
      </c>
      <c r="P46" s="211">
        <v>138</v>
      </c>
      <c r="Q46" s="211">
        <v>371072</v>
      </c>
      <c r="R46" s="212">
        <v>0</v>
      </c>
      <c r="S46" s="212">
        <v>0</v>
      </c>
      <c r="T46" s="210">
        <v>5762</v>
      </c>
      <c r="U46" s="210">
        <v>12238613</v>
      </c>
    </row>
    <row r="47" spans="1:21" ht="65.099999999999994" customHeight="1">
      <c r="A47" s="3">
        <v>2011</v>
      </c>
      <c r="B47" s="286">
        <v>221967</v>
      </c>
      <c r="C47" s="211">
        <v>472286056</v>
      </c>
      <c r="D47" s="286">
        <v>182520</v>
      </c>
      <c r="E47" s="211">
        <v>353591004</v>
      </c>
      <c r="F47" s="211">
        <v>33606</v>
      </c>
      <c r="G47" s="211">
        <v>95266240</v>
      </c>
      <c r="H47" s="211">
        <v>4245</v>
      </c>
      <c r="I47" s="211">
        <v>19825799</v>
      </c>
      <c r="J47" s="211">
        <v>22161</v>
      </c>
      <c r="K47" s="211">
        <v>54604270</v>
      </c>
      <c r="L47" s="211">
        <v>7200</v>
      </c>
      <c r="M47" s="211">
        <v>20836171</v>
      </c>
      <c r="N47" s="210">
        <v>3213</v>
      </c>
      <c r="O47" s="210">
        <v>15143990</v>
      </c>
      <c r="P47" s="211">
        <v>86</v>
      </c>
      <c r="Q47" s="211">
        <v>236977</v>
      </c>
      <c r="R47" s="212">
        <v>0</v>
      </c>
      <c r="S47" s="212">
        <v>0</v>
      </c>
      <c r="T47" s="210">
        <v>2542</v>
      </c>
      <c r="U47" s="210">
        <v>8047845</v>
      </c>
    </row>
    <row r="48" spans="1:21" ht="65.099999999999994" customHeight="1">
      <c r="A48" s="3">
        <v>2012</v>
      </c>
      <c r="B48" s="286">
        <v>199933</v>
      </c>
      <c r="C48" s="211">
        <v>437516917</v>
      </c>
      <c r="D48" s="286">
        <v>159688</v>
      </c>
      <c r="E48" s="211">
        <v>316496887</v>
      </c>
      <c r="F48" s="211">
        <v>32248</v>
      </c>
      <c r="G48" s="211">
        <v>92636231</v>
      </c>
      <c r="H48" s="211">
        <v>4000</v>
      </c>
      <c r="I48" s="211">
        <v>19588639</v>
      </c>
      <c r="J48" s="211">
        <v>17435</v>
      </c>
      <c r="K48" s="211">
        <v>48580759</v>
      </c>
      <c r="L48" s="211">
        <v>10813</v>
      </c>
      <c r="M48" s="211">
        <v>24466833</v>
      </c>
      <c r="N48" s="210">
        <v>3304</v>
      </c>
      <c r="O48" s="210">
        <v>15391923</v>
      </c>
      <c r="P48" s="211">
        <v>898</v>
      </c>
      <c r="Q48" s="211">
        <v>2934142</v>
      </c>
      <c r="R48" s="212">
        <v>0</v>
      </c>
      <c r="S48" s="212">
        <v>0</v>
      </c>
      <c r="T48" s="211">
        <v>3795</v>
      </c>
      <c r="U48" s="211">
        <v>10057734</v>
      </c>
    </row>
    <row r="49" spans="1:22" ht="65.099999999999994" customHeight="1">
      <c r="A49" s="3">
        <v>2013</v>
      </c>
      <c r="B49" s="286">
        <v>186055</v>
      </c>
      <c r="C49" s="211">
        <v>347059711</v>
      </c>
      <c r="D49" s="286">
        <v>151532</v>
      </c>
      <c r="E49" s="211">
        <v>245110502</v>
      </c>
      <c r="F49" s="211">
        <v>26678</v>
      </c>
      <c r="G49" s="211">
        <v>74806900</v>
      </c>
      <c r="H49" s="211">
        <v>3979</v>
      </c>
      <c r="I49" s="211">
        <v>19284281</v>
      </c>
      <c r="J49" s="211">
        <v>15777</v>
      </c>
      <c r="K49" s="211">
        <v>41759803</v>
      </c>
      <c r="L49" s="211">
        <v>6922</v>
      </c>
      <c r="M49" s="211">
        <v>13762816</v>
      </c>
      <c r="N49" s="210">
        <v>3642</v>
      </c>
      <c r="O49" s="210">
        <v>16712999</v>
      </c>
      <c r="P49" s="211">
        <v>854</v>
      </c>
      <c r="Q49" s="211">
        <v>3439627</v>
      </c>
      <c r="R49" s="212">
        <v>0</v>
      </c>
      <c r="S49" s="212">
        <v>0</v>
      </c>
      <c r="T49" s="211">
        <v>3349</v>
      </c>
      <c r="U49" s="211">
        <v>6989683</v>
      </c>
    </row>
    <row r="50" spans="1:22" ht="65.099999999999994" customHeight="1">
      <c r="A50" s="3">
        <v>2014</v>
      </c>
      <c r="B50" s="286">
        <v>169570</v>
      </c>
      <c r="C50" s="211">
        <v>321802342</v>
      </c>
      <c r="D50" s="286">
        <v>138182</v>
      </c>
      <c r="E50" s="211">
        <v>229994024</v>
      </c>
      <c r="F50" s="211">
        <v>26054</v>
      </c>
      <c r="G50" s="211">
        <v>70356565</v>
      </c>
      <c r="H50" s="211">
        <v>3545</v>
      </c>
      <c r="I50" s="211">
        <v>19051677</v>
      </c>
      <c r="J50" s="211">
        <v>15003</v>
      </c>
      <c r="K50" s="211">
        <v>36999035</v>
      </c>
      <c r="L50" s="211">
        <v>7506</v>
      </c>
      <c r="M50" s="211">
        <v>14305853</v>
      </c>
      <c r="N50" s="210">
        <v>2909</v>
      </c>
      <c r="O50" s="210">
        <v>14376504</v>
      </c>
      <c r="P50" s="211">
        <v>626</v>
      </c>
      <c r="Q50" s="211">
        <v>2542238</v>
      </c>
      <c r="R50" s="212">
        <v>0</v>
      </c>
      <c r="S50" s="212">
        <v>0</v>
      </c>
      <c r="T50" s="211">
        <v>1799</v>
      </c>
      <c r="U50" s="211">
        <v>4533011</v>
      </c>
    </row>
    <row r="51" spans="1:22" ht="65.099999999999994" customHeight="1">
      <c r="A51" s="3">
        <v>2015</v>
      </c>
      <c r="B51" s="286">
        <v>190840</v>
      </c>
      <c r="C51" s="211">
        <v>322049122</v>
      </c>
      <c r="D51" s="286">
        <v>165279</v>
      </c>
      <c r="E51" s="211">
        <v>239601601</v>
      </c>
      <c r="F51" s="211">
        <v>20697</v>
      </c>
      <c r="G51" s="211">
        <v>59947843</v>
      </c>
      <c r="H51" s="211">
        <v>2663</v>
      </c>
      <c r="I51" s="211">
        <v>14363194</v>
      </c>
      <c r="J51" s="211">
        <v>11618</v>
      </c>
      <c r="K51" s="211">
        <v>32331909</v>
      </c>
      <c r="L51" s="211">
        <v>6416</v>
      </c>
      <c r="M51" s="211">
        <v>13252740</v>
      </c>
      <c r="N51" s="210">
        <v>3216</v>
      </c>
      <c r="O51" s="210">
        <v>17642728</v>
      </c>
      <c r="P51" s="211">
        <v>337</v>
      </c>
      <c r="Q51" s="211">
        <v>1600906</v>
      </c>
      <c r="R51" s="212">
        <v>0</v>
      </c>
      <c r="S51" s="212">
        <v>0</v>
      </c>
      <c r="T51" s="211">
        <v>1311</v>
      </c>
      <c r="U51" s="211">
        <v>3256044</v>
      </c>
    </row>
    <row r="52" spans="1:22" ht="65.099999999999994" customHeight="1">
      <c r="A52" s="3">
        <v>2016</v>
      </c>
      <c r="B52" s="286">
        <v>183940</v>
      </c>
      <c r="C52" s="211">
        <v>301359981</v>
      </c>
      <c r="D52" s="286">
        <v>164677</v>
      </c>
      <c r="E52" s="211">
        <v>223284866</v>
      </c>
      <c r="F52" s="211">
        <v>14488</v>
      </c>
      <c r="G52" s="211">
        <v>53688478</v>
      </c>
      <c r="H52" s="211">
        <v>2967</v>
      </c>
      <c r="I52" s="211">
        <v>15630244</v>
      </c>
      <c r="J52" s="211">
        <v>9908</v>
      </c>
      <c r="K52" s="211">
        <v>33259772</v>
      </c>
      <c r="L52" s="211">
        <v>1613</v>
      </c>
      <c r="M52" s="211">
        <v>4798462</v>
      </c>
      <c r="N52" s="210">
        <v>3106</v>
      </c>
      <c r="O52" s="211">
        <v>19376669</v>
      </c>
      <c r="P52" s="211">
        <v>248</v>
      </c>
      <c r="Q52" s="211">
        <v>1105267</v>
      </c>
      <c r="R52" s="212">
        <v>0</v>
      </c>
      <c r="S52" s="212">
        <v>0</v>
      </c>
      <c r="T52" s="211">
        <v>1421</v>
      </c>
      <c r="U52" s="211">
        <v>3904701</v>
      </c>
    </row>
    <row r="53" spans="1:22" ht="65.099999999999994" customHeight="1">
      <c r="A53" s="3">
        <v>2017</v>
      </c>
      <c r="B53" s="286">
        <v>138524</v>
      </c>
      <c r="C53" s="211">
        <v>268020763</v>
      </c>
      <c r="D53" s="286">
        <v>117316</v>
      </c>
      <c r="E53" s="211">
        <v>178022279</v>
      </c>
      <c r="F53" s="211">
        <v>15801</v>
      </c>
      <c r="G53" s="211">
        <v>62636991</v>
      </c>
      <c r="H53" s="211">
        <v>2593</v>
      </c>
      <c r="I53" s="211">
        <v>14810797</v>
      </c>
      <c r="J53" s="211">
        <v>11775</v>
      </c>
      <c r="K53" s="211">
        <v>42796494</v>
      </c>
      <c r="L53" s="211">
        <v>1433</v>
      </c>
      <c r="M53" s="211">
        <v>5029700</v>
      </c>
      <c r="N53" s="210">
        <v>2819</v>
      </c>
      <c r="O53" s="210">
        <v>18558767</v>
      </c>
      <c r="P53" s="211">
        <v>1386</v>
      </c>
      <c r="Q53" s="211">
        <v>5890219</v>
      </c>
      <c r="R53" s="212">
        <v>0</v>
      </c>
      <c r="S53" s="212">
        <v>0</v>
      </c>
      <c r="T53" s="211">
        <v>1202</v>
      </c>
      <c r="U53" s="211">
        <v>2912507</v>
      </c>
    </row>
    <row r="54" spans="1:22" ht="65.099999999999994" customHeight="1">
      <c r="A54" s="3">
        <v>2018</v>
      </c>
      <c r="B54" s="286">
        <v>189595</v>
      </c>
      <c r="C54" s="211">
        <v>271909330</v>
      </c>
      <c r="D54" s="286">
        <v>171634</v>
      </c>
      <c r="E54" s="211">
        <v>191819069</v>
      </c>
      <c r="F54" s="211">
        <v>12951</v>
      </c>
      <c r="G54" s="211">
        <v>55023551</v>
      </c>
      <c r="H54" s="211">
        <v>2057</v>
      </c>
      <c r="I54" s="211">
        <v>11164246</v>
      </c>
      <c r="J54" s="211">
        <v>9519</v>
      </c>
      <c r="K54" s="211">
        <v>39022719</v>
      </c>
      <c r="L54" s="211">
        <v>1375</v>
      </c>
      <c r="M54" s="211">
        <v>4836586</v>
      </c>
      <c r="N54" s="210">
        <v>3254</v>
      </c>
      <c r="O54" s="210">
        <v>18720761</v>
      </c>
      <c r="P54" s="211">
        <v>867</v>
      </c>
      <c r="Q54" s="211">
        <v>3787288</v>
      </c>
      <c r="R54" s="212">
        <v>0</v>
      </c>
      <c r="S54" s="212">
        <v>0</v>
      </c>
      <c r="T54" s="211">
        <v>889</v>
      </c>
      <c r="U54" s="211">
        <v>2558661</v>
      </c>
    </row>
    <row r="55" spans="1:22" ht="65.099999999999994" customHeight="1">
      <c r="A55" s="3">
        <v>2019</v>
      </c>
      <c r="B55" s="286">
        <f t="shared" ref="B55:C57" si="0">D55+F55+N55+P55+R55+T55</f>
        <v>124328</v>
      </c>
      <c r="C55" s="211">
        <f t="shared" si="0"/>
        <v>233469708</v>
      </c>
      <c r="D55" s="286">
        <v>105541</v>
      </c>
      <c r="E55" s="211">
        <v>153424988</v>
      </c>
      <c r="F55" s="211">
        <f>H55+J55+L55</f>
        <v>13639</v>
      </c>
      <c r="G55" s="211">
        <f>I55+K55+M55</f>
        <v>55247529</v>
      </c>
      <c r="H55" s="211">
        <v>2152</v>
      </c>
      <c r="I55" s="211">
        <v>10566839</v>
      </c>
      <c r="J55" s="211">
        <v>9711</v>
      </c>
      <c r="K55" s="211">
        <v>40269765</v>
      </c>
      <c r="L55" s="211">
        <v>1776</v>
      </c>
      <c r="M55" s="211">
        <v>4410925</v>
      </c>
      <c r="N55" s="210">
        <v>3734</v>
      </c>
      <c r="O55" s="210">
        <v>19499707</v>
      </c>
      <c r="P55" s="211">
        <v>531</v>
      </c>
      <c r="Q55" s="211">
        <v>2464101</v>
      </c>
      <c r="R55" s="212">
        <v>0</v>
      </c>
      <c r="S55" s="212">
        <v>0</v>
      </c>
      <c r="T55" s="211">
        <v>883</v>
      </c>
      <c r="U55" s="211">
        <v>2833383</v>
      </c>
    </row>
    <row r="56" spans="1:22" ht="64.5" customHeight="1">
      <c r="A56" s="3">
        <v>2020</v>
      </c>
      <c r="B56" s="286">
        <f t="shared" si="0"/>
        <v>119700</v>
      </c>
      <c r="C56" s="211">
        <f t="shared" si="0"/>
        <v>281175827</v>
      </c>
      <c r="D56" s="286">
        <v>93360</v>
      </c>
      <c r="E56" s="211">
        <v>173863834</v>
      </c>
      <c r="F56" s="211">
        <f>H56+J56+L56</f>
        <v>18182</v>
      </c>
      <c r="G56" s="211">
        <f>I56+K56+M56-1000</f>
        <v>73696186</v>
      </c>
      <c r="H56" s="211">
        <v>1907</v>
      </c>
      <c r="I56" s="211">
        <v>9368581</v>
      </c>
      <c r="J56" s="211">
        <v>13744</v>
      </c>
      <c r="K56" s="211">
        <v>56661553</v>
      </c>
      <c r="L56" s="211">
        <v>2531</v>
      </c>
      <c r="M56" s="211">
        <v>7667052</v>
      </c>
      <c r="N56" s="210">
        <v>3716</v>
      </c>
      <c r="O56" s="211">
        <v>20588524</v>
      </c>
      <c r="P56" s="211">
        <v>609</v>
      </c>
      <c r="Q56" s="211">
        <v>3073722</v>
      </c>
      <c r="R56" s="212">
        <v>0</v>
      </c>
      <c r="S56" s="212">
        <v>0</v>
      </c>
      <c r="T56" s="211">
        <v>3833</v>
      </c>
      <c r="U56" s="211">
        <f>9952561+1000</f>
        <v>9953561</v>
      </c>
    </row>
    <row r="57" spans="1:22" ht="64.5" customHeight="1">
      <c r="A57" s="3">
        <v>2021</v>
      </c>
      <c r="B57" s="286">
        <f t="shared" si="0"/>
        <v>152800</v>
      </c>
      <c r="C57" s="211">
        <f t="shared" si="0"/>
        <v>300128590</v>
      </c>
      <c r="D57" s="286">
        <v>130872</v>
      </c>
      <c r="E57" s="211">
        <v>204991474</v>
      </c>
      <c r="F57" s="211">
        <f>H57+J57+L57</f>
        <v>15414</v>
      </c>
      <c r="G57" s="211">
        <v>67575065</v>
      </c>
      <c r="H57" s="211">
        <v>1424</v>
      </c>
      <c r="I57" s="211">
        <v>6698511</v>
      </c>
      <c r="J57" s="211">
        <v>12384</v>
      </c>
      <c r="K57" s="211">
        <v>55711854</v>
      </c>
      <c r="L57" s="211">
        <v>1606</v>
      </c>
      <c r="M57" s="211">
        <v>5164700</v>
      </c>
      <c r="N57" s="210">
        <v>3563</v>
      </c>
      <c r="O57" s="211">
        <v>17654022</v>
      </c>
      <c r="P57" s="211">
        <v>498</v>
      </c>
      <c r="Q57" s="211">
        <v>2379420</v>
      </c>
      <c r="R57" s="212">
        <v>0</v>
      </c>
      <c r="S57" s="212">
        <v>0</v>
      </c>
      <c r="T57" s="211">
        <v>2453</v>
      </c>
      <c r="U57" s="211">
        <v>7528609</v>
      </c>
    </row>
    <row r="58" spans="1:22" ht="64.5" customHeight="1">
      <c r="A58" s="3">
        <v>2022</v>
      </c>
      <c r="B58" s="287">
        <v>124858</v>
      </c>
      <c r="C58" s="210">
        <v>266249716</v>
      </c>
      <c r="D58" s="287">
        <v>104892</v>
      </c>
      <c r="E58" s="210">
        <v>177288845</v>
      </c>
      <c r="F58" s="210">
        <v>14602</v>
      </c>
      <c r="G58" s="210">
        <v>64212202</v>
      </c>
      <c r="H58" s="210">
        <v>1183</v>
      </c>
      <c r="I58" s="210">
        <v>6286043</v>
      </c>
      <c r="J58" s="210">
        <v>12177</v>
      </c>
      <c r="K58" s="210">
        <v>53245227</v>
      </c>
      <c r="L58" s="211">
        <v>1242</v>
      </c>
      <c r="M58" s="211">
        <v>4680932</v>
      </c>
      <c r="N58" s="210">
        <v>3219</v>
      </c>
      <c r="O58" s="211">
        <v>16888771</v>
      </c>
      <c r="P58" s="211">
        <v>267</v>
      </c>
      <c r="Q58" s="211">
        <v>1154720</v>
      </c>
      <c r="R58" s="212">
        <v>0</v>
      </c>
      <c r="S58" s="212">
        <v>0</v>
      </c>
      <c r="T58" s="211">
        <v>1878</v>
      </c>
      <c r="U58" s="211">
        <v>6705178</v>
      </c>
    </row>
    <row r="59" spans="1:22" ht="64.5" customHeight="1">
      <c r="A59" s="139">
        <v>2023</v>
      </c>
      <c r="B59" s="289">
        <v>152311</v>
      </c>
      <c r="C59" s="210">
        <v>323741537</v>
      </c>
      <c r="D59" s="287">
        <v>129064</v>
      </c>
      <c r="E59" s="210">
        <v>217381285</v>
      </c>
      <c r="F59" s="210">
        <v>14197</v>
      </c>
      <c r="G59" s="261">
        <v>72351536</v>
      </c>
      <c r="H59" s="261">
        <v>1132</v>
      </c>
      <c r="I59" s="261">
        <v>5804234</v>
      </c>
      <c r="J59" s="261">
        <v>12284</v>
      </c>
      <c r="K59" s="261">
        <v>62458722</v>
      </c>
      <c r="L59" s="261">
        <v>781</v>
      </c>
      <c r="M59" s="261">
        <v>4088580</v>
      </c>
      <c r="N59" s="261">
        <v>3042</v>
      </c>
      <c r="O59" s="261">
        <v>15667553</v>
      </c>
      <c r="P59" s="261">
        <v>582</v>
      </c>
      <c r="Q59" s="261">
        <v>2840111</v>
      </c>
      <c r="R59" s="214">
        <v>0</v>
      </c>
      <c r="S59" s="214">
        <v>0</v>
      </c>
      <c r="T59" s="261">
        <v>5426</v>
      </c>
      <c r="U59" s="264">
        <v>15501052</v>
      </c>
    </row>
    <row r="60" spans="1:22" ht="64.5" customHeight="1">
      <c r="A60" s="4">
        <v>2024</v>
      </c>
      <c r="B60" s="288">
        <v>125659</v>
      </c>
      <c r="C60" s="262">
        <v>275707521</v>
      </c>
      <c r="D60" s="288">
        <v>106905</v>
      </c>
      <c r="E60" s="262">
        <v>190227650</v>
      </c>
      <c r="F60" s="262">
        <v>12589</v>
      </c>
      <c r="G60" s="262">
        <v>59289947</v>
      </c>
      <c r="H60" s="262">
        <v>1080</v>
      </c>
      <c r="I60" s="262">
        <v>5555842</v>
      </c>
      <c r="J60" s="262">
        <v>10502</v>
      </c>
      <c r="K60" s="262">
        <v>49626470</v>
      </c>
      <c r="L60" s="262">
        <v>1007</v>
      </c>
      <c r="M60" s="262">
        <v>4107635</v>
      </c>
      <c r="N60" s="262">
        <v>2426</v>
      </c>
      <c r="O60" s="262">
        <v>12134503</v>
      </c>
      <c r="P60" s="262">
        <v>177</v>
      </c>
      <c r="Q60" s="262">
        <v>876697</v>
      </c>
      <c r="R60" s="215">
        <v>0</v>
      </c>
      <c r="S60" s="215">
        <v>0</v>
      </c>
      <c r="T60" s="262">
        <v>3562</v>
      </c>
      <c r="U60" s="262">
        <v>13178724</v>
      </c>
    </row>
    <row r="61" spans="1:22" ht="57.75" customHeight="1">
      <c r="T61" s="105"/>
      <c r="U61" s="105"/>
      <c r="V61" s="105"/>
    </row>
    <row r="62" spans="1:22" ht="31.5">
      <c r="T62" s="296"/>
      <c r="U62" s="296"/>
    </row>
    <row r="63" spans="1:22" ht="31.5">
      <c r="B63" s="185"/>
      <c r="C63" s="185"/>
      <c r="D63" s="185"/>
      <c r="E63" s="185"/>
      <c r="F63" s="185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296"/>
      <c r="U63" s="296"/>
    </row>
  </sheetData>
  <mergeCells count="30">
    <mergeCell ref="J4:K4"/>
    <mergeCell ref="A32:U32"/>
    <mergeCell ref="P33:Q34"/>
    <mergeCell ref="R33:S34"/>
    <mergeCell ref="T33:U34"/>
    <mergeCell ref="F34:G34"/>
    <mergeCell ref="H34:I34"/>
    <mergeCell ref="J34:K34"/>
    <mergeCell ref="L34:M34"/>
    <mergeCell ref="F33:M33"/>
    <mergeCell ref="A33:A35"/>
    <mergeCell ref="B33:C34"/>
    <mergeCell ref="D33:E34"/>
    <mergeCell ref="N33:O34"/>
    <mergeCell ref="A2:U2"/>
    <mergeCell ref="A1:K1"/>
    <mergeCell ref="L1:U1"/>
    <mergeCell ref="A3:A5"/>
    <mergeCell ref="A31:K31"/>
    <mergeCell ref="L31:U31"/>
    <mergeCell ref="F3:M3"/>
    <mergeCell ref="L4:M4"/>
    <mergeCell ref="P3:Q4"/>
    <mergeCell ref="N3:O4"/>
    <mergeCell ref="T3:U4"/>
    <mergeCell ref="R3:S4"/>
    <mergeCell ref="B3:C4"/>
    <mergeCell ref="D3:E4"/>
    <mergeCell ref="F4:G4"/>
    <mergeCell ref="H4:I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6" pageOrder="overThenDown" orientation="portrait" useFirstPageNumber="1" r:id="rId1"/>
  <headerFooter>
    <oddFooter>&amp;C&amp;30&amp;P</oddFooter>
  </headerFooter>
  <rowBreaks count="1" manualBreakCount="1">
    <brk id="30" max="20" man="1"/>
  </rowBreaks>
  <colBreaks count="1" manualBreakCount="1">
    <brk id="11" max="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92D050"/>
  </sheetPr>
  <dimension ref="A1:U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K1"/>
    </sheetView>
  </sheetViews>
  <sheetFormatPr defaultRowHeight="19.5"/>
  <cols>
    <col min="1" max="1" width="17.5" style="1" customWidth="1"/>
    <col min="2" max="2" width="15.625" style="2" customWidth="1"/>
    <col min="3" max="3" width="22.625" style="2" customWidth="1"/>
    <col min="4" max="4" width="15.625" style="2" customWidth="1"/>
    <col min="5" max="5" width="22.625" style="2" customWidth="1"/>
    <col min="6" max="6" width="15.625" style="2" customWidth="1"/>
    <col min="7" max="7" width="22.625" style="2" customWidth="1"/>
    <col min="8" max="8" width="15.625" style="2" customWidth="1"/>
    <col min="9" max="9" width="22.625" style="2" customWidth="1"/>
    <col min="10" max="10" width="17" style="2" customWidth="1"/>
    <col min="11" max="11" width="25.5" style="2" customWidth="1"/>
    <col min="12" max="12" width="17" style="2" customWidth="1"/>
    <col min="13" max="13" width="25.5" style="2" customWidth="1"/>
    <col min="14" max="14" width="17" style="2" customWidth="1"/>
    <col min="15" max="15" width="25.5" style="2" customWidth="1"/>
    <col min="16" max="16" width="17" style="2" customWidth="1"/>
    <col min="17" max="17" width="25.5" style="2" customWidth="1"/>
    <col min="18" max="18" width="17" style="2" customWidth="1"/>
    <col min="19" max="19" width="25.5" style="2" customWidth="1"/>
    <col min="20" max="20" width="17" style="2" customWidth="1"/>
    <col min="21" max="21" width="25.5" style="2" customWidth="1"/>
  </cols>
  <sheetData>
    <row r="1" spans="1:21" ht="165.75" customHeight="1">
      <c r="A1" s="310" t="s">
        <v>49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1" t="s">
        <v>48</v>
      </c>
      <c r="M1" s="311"/>
      <c r="N1" s="311"/>
      <c r="O1" s="311"/>
      <c r="P1" s="311"/>
      <c r="Q1" s="311"/>
      <c r="R1" s="311"/>
      <c r="S1" s="311"/>
      <c r="T1" s="311"/>
      <c r="U1" s="311"/>
    </row>
    <row r="2" spans="1:21" ht="39.950000000000003" customHeight="1">
      <c r="A2" s="337" t="s">
        <v>64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</row>
    <row r="3" spans="1:21" ht="97.5" customHeight="1">
      <c r="A3" s="331" t="s">
        <v>602</v>
      </c>
      <c r="B3" s="328" t="s">
        <v>484</v>
      </c>
      <c r="C3" s="330"/>
      <c r="D3" s="328" t="s">
        <v>485</v>
      </c>
      <c r="E3" s="330"/>
      <c r="F3" s="328" t="s">
        <v>486</v>
      </c>
      <c r="G3" s="330"/>
      <c r="H3" s="328" t="s">
        <v>487</v>
      </c>
      <c r="I3" s="336"/>
      <c r="J3" s="338" t="s">
        <v>488</v>
      </c>
      <c r="K3" s="339"/>
      <c r="L3" s="335" t="s">
        <v>489</v>
      </c>
      <c r="M3" s="330"/>
      <c r="N3" s="328" t="s">
        <v>490</v>
      </c>
      <c r="O3" s="330"/>
      <c r="P3" s="328" t="s">
        <v>491</v>
      </c>
      <c r="Q3" s="330"/>
      <c r="R3" s="328" t="s">
        <v>532</v>
      </c>
      <c r="S3" s="330"/>
      <c r="T3" s="328" t="s">
        <v>573</v>
      </c>
      <c r="U3" s="336"/>
    </row>
    <row r="4" spans="1:21" ht="97.5" customHeight="1">
      <c r="A4" s="333"/>
      <c r="B4" s="208" t="s">
        <v>15</v>
      </c>
      <c r="C4" s="208" t="s">
        <v>6</v>
      </c>
      <c r="D4" s="208" t="s">
        <v>5</v>
      </c>
      <c r="E4" s="208" t="s">
        <v>6</v>
      </c>
      <c r="F4" s="208" t="s">
        <v>15</v>
      </c>
      <c r="G4" s="208" t="s">
        <v>6</v>
      </c>
      <c r="H4" s="208" t="s">
        <v>15</v>
      </c>
      <c r="I4" s="207" t="s">
        <v>6</v>
      </c>
      <c r="J4" s="183" t="s">
        <v>15</v>
      </c>
      <c r="K4" s="218" t="s">
        <v>6</v>
      </c>
      <c r="L4" s="209" t="s">
        <v>15</v>
      </c>
      <c r="M4" s="205" t="s">
        <v>6</v>
      </c>
      <c r="N4" s="205" t="s">
        <v>15</v>
      </c>
      <c r="O4" s="205" t="s">
        <v>6</v>
      </c>
      <c r="P4" s="205" t="s">
        <v>15</v>
      </c>
      <c r="Q4" s="205" t="s">
        <v>6</v>
      </c>
      <c r="R4" s="205" t="s">
        <v>15</v>
      </c>
      <c r="S4" s="205" t="s">
        <v>6</v>
      </c>
      <c r="T4" s="205" t="s">
        <v>15</v>
      </c>
      <c r="U4" s="138" t="s">
        <v>6</v>
      </c>
    </row>
    <row r="5" spans="1:21" ht="111.95" customHeight="1">
      <c r="A5" s="219" t="s">
        <v>605</v>
      </c>
      <c r="B5" s="265">
        <v>18545</v>
      </c>
      <c r="C5" s="265">
        <v>35196208</v>
      </c>
      <c r="D5" s="265">
        <v>26680</v>
      </c>
      <c r="E5" s="265">
        <v>32912999</v>
      </c>
      <c r="F5" s="265">
        <v>14103</v>
      </c>
      <c r="G5" s="265">
        <v>24350030</v>
      </c>
      <c r="H5" s="265">
        <v>22438</v>
      </c>
      <c r="I5" s="265">
        <v>21566566</v>
      </c>
      <c r="J5" s="265">
        <v>26923</v>
      </c>
      <c r="K5" s="266">
        <v>33999520</v>
      </c>
      <c r="L5" s="267">
        <v>16352</v>
      </c>
      <c r="M5" s="268">
        <v>20637535</v>
      </c>
      <c r="N5" s="269">
        <v>15293</v>
      </c>
      <c r="O5" s="268">
        <v>36134345</v>
      </c>
      <c r="P5" s="269">
        <v>18068</v>
      </c>
      <c r="Q5" s="268">
        <v>37327008</v>
      </c>
      <c r="R5" s="269">
        <v>19529</v>
      </c>
      <c r="S5" s="268">
        <v>29380962</v>
      </c>
      <c r="T5" s="269">
        <v>14454</v>
      </c>
      <c r="U5" s="270">
        <v>35136121</v>
      </c>
    </row>
    <row r="6" spans="1:21" ht="111.95" customHeight="1">
      <c r="A6" s="219" t="s">
        <v>606</v>
      </c>
      <c r="B6" s="268">
        <v>12891</v>
      </c>
      <c r="C6" s="268">
        <v>30002258</v>
      </c>
      <c r="D6" s="268">
        <v>8535</v>
      </c>
      <c r="E6" s="268">
        <v>22971723</v>
      </c>
      <c r="F6" s="268">
        <v>5254</v>
      </c>
      <c r="G6" s="268">
        <v>14387760</v>
      </c>
      <c r="H6" s="268">
        <v>7882</v>
      </c>
      <c r="I6" s="268">
        <v>23611739</v>
      </c>
      <c r="J6" s="268">
        <v>6590</v>
      </c>
      <c r="K6" s="270">
        <v>18188483</v>
      </c>
      <c r="L6" s="267">
        <v>11312</v>
      </c>
      <c r="M6" s="268">
        <v>24007782</v>
      </c>
      <c r="N6" s="269">
        <v>10632</v>
      </c>
      <c r="O6" s="268">
        <v>31586244</v>
      </c>
      <c r="P6" s="269">
        <v>4658</v>
      </c>
      <c r="Q6" s="268">
        <v>17232692</v>
      </c>
      <c r="R6" s="269">
        <v>7601</v>
      </c>
      <c r="S6" s="268">
        <v>27861486</v>
      </c>
      <c r="T6" s="269">
        <v>10313</v>
      </c>
      <c r="U6" s="270">
        <v>26710280</v>
      </c>
    </row>
    <row r="7" spans="1:21" ht="111.95" customHeight="1">
      <c r="A7" s="219" t="s">
        <v>607</v>
      </c>
      <c r="B7" s="268">
        <v>21802</v>
      </c>
      <c r="C7" s="268">
        <v>31190743</v>
      </c>
      <c r="D7" s="268">
        <v>8829</v>
      </c>
      <c r="E7" s="268">
        <v>21719595</v>
      </c>
      <c r="F7" s="268">
        <v>5580</v>
      </c>
      <c r="G7" s="268">
        <v>17604674</v>
      </c>
      <c r="H7" s="268">
        <v>14683</v>
      </c>
      <c r="I7" s="268">
        <v>21170490</v>
      </c>
      <c r="J7" s="268">
        <v>5272</v>
      </c>
      <c r="K7" s="270">
        <v>17345733</v>
      </c>
      <c r="L7" s="267">
        <v>7246</v>
      </c>
      <c r="M7" s="268">
        <v>22134225</v>
      </c>
      <c r="N7" s="269">
        <v>6376</v>
      </c>
      <c r="O7" s="268">
        <v>18668841</v>
      </c>
      <c r="P7" s="269">
        <v>7535</v>
      </c>
      <c r="Q7" s="268">
        <v>26958607</v>
      </c>
      <c r="R7" s="269">
        <v>14439</v>
      </c>
      <c r="S7" s="268">
        <v>30169834</v>
      </c>
      <c r="T7" s="269">
        <v>8339</v>
      </c>
      <c r="U7" s="270">
        <v>20651833</v>
      </c>
    </row>
    <row r="8" spans="1:21" ht="111.95" customHeight="1">
      <c r="A8" s="219" t="s">
        <v>608</v>
      </c>
      <c r="B8" s="268">
        <v>13676</v>
      </c>
      <c r="C8" s="268">
        <v>17429661</v>
      </c>
      <c r="D8" s="268">
        <v>8828</v>
      </c>
      <c r="E8" s="268">
        <v>15111316</v>
      </c>
      <c r="F8" s="268">
        <v>2717</v>
      </c>
      <c r="G8" s="268">
        <v>7508297</v>
      </c>
      <c r="H8" s="268">
        <v>4582</v>
      </c>
      <c r="I8" s="268">
        <v>8657555</v>
      </c>
      <c r="J8" s="268">
        <v>4332</v>
      </c>
      <c r="K8" s="270">
        <v>10945116</v>
      </c>
      <c r="L8" s="267">
        <v>1731</v>
      </c>
      <c r="M8" s="268">
        <v>6744924</v>
      </c>
      <c r="N8" s="269">
        <v>4963</v>
      </c>
      <c r="O8" s="268">
        <v>11632740</v>
      </c>
      <c r="P8" s="269">
        <v>2398</v>
      </c>
      <c r="Q8" s="268">
        <v>5688915</v>
      </c>
      <c r="R8" s="269">
        <v>7274</v>
      </c>
      <c r="S8" s="268">
        <v>15864178</v>
      </c>
      <c r="T8" s="269">
        <v>10174</v>
      </c>
      <c r="U8" s="270">
        <v>15522046</v>
      </c>
    </row>
    <row r="9" spans="1:21" ht="111.95" customHeight="1">
      <c r="A9" s="219" t="s">
        <v>609</v>
      </c>
      <c r="B9" s="268">
        <v>964</v>
      </c>
      <c r="C9" s="268">
        <v>3775626</v>
      </c>
      <c r="D9" s="268">
        <v>2836</v>
      </c>
      <c r="E9" s="268">
        <v>7827417</v>
      </c>
      <c r="F9" s="268">
        <v>3713</v>
      </c>
      <c r="G9" s="268">
        <v>7438161</v>
      </c>
      <c r="H9" s="268">
        <v>568</v>
      </c>
      <c r="I9" s="268">
        <v>3095745</v>
      </c>
      <c r="J9" s="268">
        <v>756</v>
      </c>
      <c r="K9" s="270">
        <v>3596288</v>
      </c>
      <c r="L9" s="267">
        <v>842</v>
      </c>
      <c r="M9" s="268">
        <v>2996021</v>
      </c>
      <c r="N9" s="269">
        <v>611</v>
      </c>
      <c r="O9" s="268">
        <v>3017288</v>
      </c>
      <c r="P9" s="269">
        <v>774</v>
      </c>
      <c r="Q9" s="268">
        <v>3044509</v>
      </c>
      <c r="R9" s="269">
        <v>1329</v>
      </c>
      <c r="S9" s="268">
        <v>4379526</v>
      </c>
      <c r="T9" s="269">
        <v>947</v>
      </c>
      <c r="U9" s="270">
        <v>3165739</v>
      </c>
    </row>
    <row r="10" spans="1:21" ht="111.95" customHeight="1">
      <c r="A10" s="219" t="s">
        <v>610</v>
      </c>
      <c r="B10" s="268">
        <v>14885</v>
      </c>
      <c r="C10" s="268">
        <v>15081143</v>
      </c>
      <c r="D10" s="268">
        <v>6181</v>
      </c>
      <c r="E10" s="268">
        <v>13374107</v>
      </c>
      <c r="F10" s="268">
        <v>7404</v>
      </c>
      <c r="G10" s="268">
        <v>18368943</v>
      </c>
      <c r="H10" s="268">
        <v>739</v>
      </c>
      <c r="I10" s="268">
        <v>4001730</v>
      </c>
      <c r="J10" s="268">
        <v>485</v>
      </c>
      <c r="K10" s="270">
        <v>2680959</v>
      </c>
      <c r="L10" s="267">
        <v>1717</v>
      </c>
      <c r="M10" s="268">
        <v>6062515</v>
      </c>
      <c r="N10" s="269">
        <v>1323</v>
      </c>
      <c r="O10" s="268">
        <v>4617746</v>
      </c>
      <c r="P10" s="269">
        <v>1657</v>
      </c>
      <c r="Q10" s="268">
        <v>4447086</v>
      </c>
      <c r="R10" s="269">
        <v>2476</v>
      </c>
      <c r="S10" s="268">
        <v>5692122</v>
      </c>
      <c r="T10" s="269">
        <v>2607</v>
      </c>
      <c r="U10" s="270">
        <v>5080273</v>
      </c>
    </row>
    <row r="11" spans="1:21" ht="111.95" customHeight="1">
      <c r="A11" s="219" t="s">
        <v>611</v>
      </c>
      <c r="B11" s="268">
        <v>11457</v>
      </c>
      <c r="C11" s="268">
        <v>17269772</v>
      </c>
      <c r="D11" s="268">
        <v>6966</v>
      </c>
      <c r="E11" s="268">
        <v>15790541</v>
      </c>
      <c r="F11" s="268">
        <v>8334</v>
      </c>
      <c r="G11" s="268">
        <v>19740048</v>
      </c>
      <c r="H11" s="268">
        <v>13184</v>
      </c>
      <c r="I11" s="268">
        <v>21726286</v>
      </c>
      <c r="J11" s="268">
        <v>3951</v>
      </c>
      <c r="K11" s="270">
        <v>13150487</v>
      </c>
      <c r="L11" s="267">
        <v>9576</v>
      </c>
      <c r="M11" s="268">
        <v>20136238</v>
      </c>
      <c r="N11" s="269">
        <v>9246</v>
      </c>
      <c r="O11" s="268">
        <v>20959461</v>
      </c>
      <c r="P11" s="269">
        <v>4190</v>
      </c>
      <c r="Q11" s="268">
        <v>12590948</v>
      </c>
      <c r="R11" s="269">
        <v>12010</v>
      </c>
      <c r="S11" s="268">
        <v>23660540</v>
      </c>
      <c r="T11" s="269">
        <v>6567</v>
      </c>
      <c r="U11" s="270">
        <v>11086634</v>
      </c>
    </row>
    <row r="12" spans="1:21" ht="111.95" customHeight="1">
      <c r="A12" s="219" t="s">
        <v>612</v>
      </c>
      <c r="B12" s="268">
        <v>18365</v>
      </c>
      <c r="C12" s="268">
        <v>20709450</v>
      </c>
      <c r="D12" s="268">
        <v>11279</v>
      </c>
      <c r="E12" s="268">
        <v>17956339</v>
      </c>
      <c r="F12" s="268">
        <v>15432</v>
      </c>
      <c r="G12" s="268">
        <v>31766735</v>
      </c>
      <c r="H12" s="268">
        <v>14450</v>
      </c>
      <c r="I12" s="268">
        <v>21238804</v>
      </c>
      <c r="J12" s="268">
        <v>9213</v>
      </c>
      <c r="K12" s="270">
        <v>21411865</v>
      </c>
      <c r="L12" s="267">
        <v>7094</v>
      </c>
      <c r="M12" s="268">
        <v>26048631</v>
      </c>
      <c r="N12" s="269">
        <v>11010</v>
      </c>
      <c r="O12" s="268">
        <v>31345666</v>
      </c>
      <c r="P12" s="269">
        <v>10176</v>
      </c>
      <c r="Q12" s="268">
        <v>27149948</v>
      </c>
      <c r="R12" s="269">
        <v>16361</v>
      </c>
      <c r="S12" s="268">
        <v>32835800</v>
      </c>
      <c r="T12" s="269">
        <v>11155</v>
      </c>
      <c r="U12" s="270">
        <v>19694672</v>
      </c>
    </row>
    <row r="13" spans="1:21" ht="111.95" customHeight="1">
      <c r="A13" s="219" t="s">
        <v>613</v>
      </c>
      <c r="B13" s="268">
        <v>16247</v>
      </c>
      <c r="C13" s="268">
        <v>31706028</v>
      </c>
      <c r="D13" s="268">
        <v>18406</v>
      </c>
      <c r="E13" s="268">
        <v>26119658</v>
      </c>
      <c r="F13" s="268">
        <v>15968</v>
      </c>
      <c r="G13" s="268">
        <v>32158639</v>
      </c>
      <c r="H13" s="268">
        <v>29520</v>
      </c>
      <c r="I13" s="268">
        <v>37731478</v>
      </c>
      <c r="J13" s="268">
        <v>6732</v>
      </c>
      <c r="K13" s="270">
        <v>15952811</v>
      </c>
      <c r="L13" s="267">
        <v>11379</v>
      </c>
      <c r="M13" s="268">
        <v>36849668</v>
      </c>
      <c r="N13" s="269">
        <v>19455</v>
      </c>
      <c r="O13" s="268">
        <v>35013193</v>
      </c>
      <c r="P13" s="269">
        <v>12916</v>
      </c>
      <c r="Q13" s="268">
        <v>28173972</v>
      </c>
      <c r="R13" s="269">
        <v>17395</v>
      </c>
      <c r="S13" s="268">
        <v>42084736</v>
      </c>
      <c r="T13" s="269">
        <v>16718</v>
      </c>
      <c r="U13" s="270">
        <v>30261242</v>
      </c>
    </row>
    <row r="14" spans="1:21" ht="111.95" customHeight="1">
      <c r="A14" s="219" t="s">
        <v>614</v>
      </c>
      <c r="B14" s="268">
        <v>15940</v>
      </c>
      <c r="C14" s="268">
        <v>37405259</v>
      </c>
      <c r="D14" s="268">
        <v>21578</v>
      </c>
      <c r="E14" s="268">
        <v>32470404</v>
      </c>
      <c r="F14" s="268">
        <v>10786</v>
      </c>
      <c r="G14" s="268">
        <v>24668062</v>
      </c>
      <c r="H14" s="268">
        <v>25919</v>
      </c>
      <c r="I14" s="268">
        <v>39503092</v>
      </c>
      <c r="J14" s="268">
        <v>11359</v>
      </c>
      <c r="K14" s="270">
        <v>26435525</v>
      </c>
      <c r="L14" s="271">
        <v>18652</v>
      </c>
      <c r="M14" s="272">
        <v>41169473</v>
      </c>
      <c r="N14" s="273">
        <v>24160</v>
      </c>
      <c r="O14" s="272">
        <v>32744924</v>
      </c>
      <c r="P14" s="273">
        <v>14974</v>
      </c>
      <c r="Q14" s="272">
        <v>29716445</v>
      </c>
      <c r="R14" s="273">
        <v>18930</v>
      </c>
      <c r="S14" s="272">
        <v>43942430</v>
      </c>
      <c r="T14" s="273">
        <v>17326</v>
      </c>
      <c r="U14" s="274">
        <v>37174573</v>
      </c>
    </row>
    <row r="15" spans="1:21" ht="111.95" customHeight="1">
      <c r="A15" s="219" t="s">
        <v>615</v>
      </c>
      <c r="B15" s="268">
        <v>16800</v>
      </c>
      <c r="C15" s="268">
        <v>34389643</v>
      </c>
      <c r="D15" s="268">
        <v>32438</v>
      </c>
      <c r="E15" s="268">
        <v>46921378</v>
      </c>
      <c r="F15" s="268">
        <v>17397</v>
      </c>
      <c r="G15" s="268">
        <v>31113928</v>
      </c>
      <c r="H15" s="268">
        <v>35843</v>
      </c>
      <c r="I15" s="268">
        <v>42627086</v>
      </c>
      <c r="J15" s="268">
        <v>13328</v>
      </c>
      <c r="K15" s="270">
        <v>26886228</v>
      </c>
      <c r="L15" s="271">
        <v>15704</v>
      </c>
      <c r="M15" s="272">
        <v>39991922</v>
      </c>
      <c r="N15" s="273">
        <v>20366</v>
      </c>
      <c r="O15" s="272">
        <v>35927645</v>
      </c>
      <c r="P15" s="273">
        <v>28681</v>
      </c>
      <c r="Q15" s="272">
        <v>44588894</v>
      </c>
      <c r="R15" s="273">
        <v>21601</v>
      </c>
      <c r="S15" s="272">
        <v>36442252</v>
      </c>
      <c r="T15" s="273">
        <v>16461</v>
      </c>
      <c r="U15" s="274">
        <v>37678875</v>
      </c>
    </row>
    <row r="16" spans="1:21" ht="111.95" customHeight="1">
      <c r="A16" s="219" t="s">
        <v>616</v>
      </c>
      <c r="B16" s="268">
        <v>29268</v>
      </c>
      <c r="C16" s="268">
        <v>47893331</v>
      </c>
      <c r="D16" s="268">
        <v>31384</v>
      </c>
      <c r="E16" s="268">
        <v>48184504</v>
      </c>
      <c r="F16" s="268">
        <v>31836</v>
      </c>
      <c r="G16" s="268">
        <v>38915486</v>
      </c>
      <c r="H16" s="268">
        <v>19787</v>
      </c>
      <c r="I16" s="268">
        <v>26978759</v>
      </c>
      <c r="J16" s="268">
        <v>35387</v>
      </c>
      <c r="K16" s="270">
        <v>42876693</v>
      </c>
      <c r="L16" s="271">
        <v>18095</v>
      </c>
      <c r="M16" s="272">
        <v>34396893</v>
      </c>
      <c r="N16" s="273">
        <v>29365</v>
      </c>
      <c r="O16" s="272">
        <v>38480497</v>
      </c>
      <c r="P16" s="273">
        <v>18831</v>
      </c>
      <c r="Q16" s="272">
        <v>29330692</v>
      </c>
      <c r="R16" s="273">
        <v>13366</v>
      </c>
      <c r="S16" s="272">
        <v>31427671</v>
      </c>
      <c r="T16" s="273">
        <v>10599</v>
      </c>
      <c r="U16" s="274">
        <v>33545233</v>
      </c>
    </row>
    <row r="17" spans="1:21" ht="111.95" customHeight="1">
      <c r="A17" s="220" t="s">
        <v>604</v>
      </c>
      <c r="B17" s="290">
        <v>190840</v>
      </c>
      <c r="C17" s="290">
        <v>322049122</v>
      </c>
      <c r="D17" s="290">
        <v>183940</v>
      </c>
      <c r="E17" s="290">
        <v>301359981</v>
      </c>
      <c r="F17" s="290">
        <v>138524</v>
      </c>
      <c r="G17" s="290">
        <v>268020763</v>
      </c>
      <c r="H17" s="290">
        <v>189595</v>
      </c>
      <c r="I17" s="290">
        <v>271909330</v>
      </c>
      <c r="J17" s="290">
        <v>124328</v>
      </c>
      <c r="K17" s="291">
        <v>233469708</v>
      </c>
      <c r="L17" s="292">
        <v>119700</v>
      </c>
      <c r="M17" s="293">
        <v>281175827</v>
      </c>
      <c r="N17" s="294">
        <v>152800</v>
      </c>
      <c r="O17" s="293">
        <v>300128590</v>
      </c>
      <c r="P17" s="294">
        <v>124858</v>
      </c>
      <c r="Q17" s="294">
        <v>266249716</v>
      </c>
      <c r="R17" s="294">
        <v>152311</v>
      </c>
      <c r="S17" s="294">
        <v>323741537</v>
      </c>
      <c r="T17" s="294">
        <v>125659</v>
      </c>
      <c r="U17" s="295">
        <v>275707521</v>
      </c>
    </row>
  </sheetData>
  <mergeCells count="14">
    <mergeCell ref="L3:M3"/>
    <mergeCell ref="A1:K1"/>
    <mergeCell ref="L1:U1"/>
    <mergeCell ref="A3:A4"/>
    <mergeCell ref="B3:C3"/>
    <mergeCell ref="D3:E3"/>
    <mergeCell ref="N3:O3"/>
    <mergeCell ref="P3:Q3"/>
    <mergeCell ref="R3:S3"/>
    <mergeCell ref="T3:U3"/>
    <mergeCell ref="A2:U2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0" pageOrder="overThenDown" orientation="portrait" useFirstPageNumber="1" r:id="rId1"/>
  <headerFooter>
    <oddFooter>&amp;C&amp;30&amp;P</oddFooter>
  </headerFooter>
  <colBreaks count="1" manualBreakCount="1">
    <brk id="11" max="5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92D050"/>
  </sheetPr>
  <dimension ref="A1:W21"/>
  <sheetViews>
    <sheetView view="pageBreakPreview" zoomScale="40" zoomScaleSheetLayoutView="40" workbookViewId="0">
      <pane xSplit="1" ySplit="5" topLeftCell="B6" activePane="bottomRight" state="frozen"/>
      <selection activeCell="F12" sqref="F12"/>
      <selection pane="topRight" activeCell="F12" sqref="F12"/>
      <selection pane="bottomLeft" activeCell="F12" sqref="F12"/>
      <selection pane="bottomRight" sqref="A1:I1"/>
    </sheetView>
  </sheetViews>
  <sheetFormatPr defaultRowHeight="31.5"/>
  <cols>
    <col min="1" max="1" width="17.5" style="1" customWidth="1"/>
    <col min="2" max="3" width="27.375" style="2" customWidth="1"/>
    <col min="4" max="5" width="25.5" style="2" customWidth="1"/>
    <col min="6" max="7" width="23.25" style="2" customWidth="1"/>
    <col min="8" max="9" width="20" style="2" customWidth="1"/>
    <col min="10" max="10" width="18.375" style="2" customWidth="1"/>
    <col min="11" max="11" width="23.5" style="2" customWidth="1"/>
    <col min="12" max="12" width="18.375" style="2" customWidth="1"/>
    <col min="13" max="13" width="23.5" style="2" customWidth="1"/>
    <col min="14" max="14" width="18.375" style="2" customWidth="1"/>
    <col min="15" max="15" width="23.5" style="2" customWidth="1"/>
    <col min="16" max="16" width="18.375" style="2" customWidth="1"/>
    <col min="17" max="17" width="23.5" style="2" customWidth="1"/>
    <col min="18" max="18" width="18.375" style="2" customWidth="1"/>
    <col min="19" max="19" width="23.5" style="2" customWidth="1"/>
    <col min="21" max="23" width="9" style="72"/>
  </cols>
  <sheetData>
    <row r="1" spans="1:19" ht="165.75" customHeight="1">
      <c r="A1" s="310" t="s">
        <v>574</v>
      </c>
      <c r="B1" s="310"/>
      <c r="C1" s="310"/>
      <c r="D1" s="310"/>
      <c r="E1" s="310"/>
      <c r="F1" s="310"/>
      <c r="G1" s="310"/>
      <c r="H1" s="310"/>
      <c r="I1" s="310"/>
      <c r="J1" s="311" t="s">
        <v>65</v>
      </c>
      <c r="K1" s="311"/>
      <c r="L1" s="311"/>
      <c r="M1" s="311"/>
      <c r="N1" s="311"/>
      <c r="O1" s="311"/>
      <c r="P1" s="311"/>
      <c r="Q1" s="311"/>
      <c r="R1" s="311"/>
      <c r="S1" s="311"/>
    </row>
    <row r="2" spans="1:19" ht="39.950000000000003" customHeight="1">
      <c r="A2" s="309" t="s">
        <v>64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</row>
    <row r="3" spans="1:19" ht="65.099999999999994" customHeight="1">
      <c r="A3" s="344" t="s">
        <v>18</v>
      </c>
      <c r="B3" s="318" t="s">
        <v>0</v>
      </c>
      <c r="C3" s="318"/>
      <c r="D3" s="318" t="s">
        <v>1</v>
      </c>
      <c r="E3" s="318"/>
      <c r="F3" s="340" t="s">
        <v>103</v>
      </c>
      <c r="G3" s="341"/>
      <c r="H3" s="341"/>
      <c r="I3" s="341"/>
      <c r="J3" s="342" t="s">
        <v>102</v>
      </c>
      <c r="K3" s="342"/>
      <c r="L3" s="342"/>
      <c r="M3" s="343"/>
      <c r="N3" s="319" t="s">
        <v>9</v>
      </c>
      <c r="O3" s="319"/>
      <c r="P3" s="319" t="s">
        <v>101</v>
      </c>
      <c r="Q3" s="319"/>
      <c r="R3" s="319" t="s">
        <v>12</v>
      </c>
      <c r="S3" s="319"/>
    </row>
    <row r="4" spans="1:19" ht="65.099999999999994" customHeight="1">
      <c r="A4" s="345"/>
      <c r="B4" s="318"/>
      <c r="C4" s="318"/>
      <c r="D4" s="318"/>
      <c r="E4" s="318"/>
      <c r="F4" s="318" t="s">
        <v>2</v>
      </c>
      <c r="G4" s="318"/>
      <c r="H4" s="318" t="s">
        <v>3</v>
      </c>
      <c r="I4" s="318"/>
      <c r="J4" s="318" t="s">
        <v>4</v>
      </c>
      <c r="K4" s="318"/>
      <c r="L4" s="318" t="s">
        <v>7</v>
      </c>
      <c r="M4" s="318"/>
      <c r="N4" s="319"/>
      <c r="O4" s="319"/>
      <c r="P4" s="319"/>
      <c r="Q4" s="319"/>
      <c r="R4" s="319"/>
      <c r="S4" s="319"/>
    </row>
    <row r="5" spans="1:19" ht="65.099999999999994" customHeight="1">
      <c r="A5" s="346"/>
      <c r="B5" s="33" t="s">
        <v>5</v>
      </c>
      <c r="C5" s="33" t="s">
        <v>6</v>
      </c>
      <c r="D5" s="33" t="s">
        <v>15</v>
      </c>
      <c r="E5" s="33" t="s">
        <v>6</v>
      </c>
      <c r="F5" s="33" t="s">
        <v>15</v>
      </c>
      <c r="G5" s="33" t="s">
        <v>6</v>
      </c>
      <c r="H5" s="33" t="s">
        <v>15</v>
      </c>
      <c r="I5" s="33" t="s">
        <v>6</v>
      </c>
      <c r="J5" s="33" t="s">
        <v>15</v>
      </c>
      <c r="K5" s="33" t="s">
        <v>6</v>
      </c>
      <c r="L5" s="33" t="s">
        <v>5</v>
      </c>
      <c r="M5" s="33" t="s">
        <v>6</v>
      </c>
      <c r="N5" s="33" t="s">
        <v>15</v>
      </c>
      <c r="O5" s="33" t="s">
        <v>6</v>
      </c>
      <c r="P5" s="33" t="s">
        <v>15</v>
      </c>
      <c r="Q5" s="33" t="s">
        <v>6</v>
      </c>
      <c r="R5" s="33" t="s">
        <v>15</v>
      </c>
      <c r="S5" s="33" t="s">
        <v>6</v>
      </c>
    </row>
    <row r="6" spans="1:19" ht="111.95" customHeight="1">
      <c r="A6" s="3" t="s">
        <v>50</v>
      </c>
      <c r="B6" s="275">
        <v>14453998</v>
      </c>
      <c r="C6" s="275">
        <v>35136121200</v>
      </c>
      <c r="D6" s="275">
        <v>12766554</v>
      </c>
      <c r="E6" s="275">
        <v>27666757200</v>
      </c>
      <c r="F6" s="275">
        <v>1429470</v>
      </c>
      <c r="G6" s="275">
        <v>6044637700</v>
      </c>
      <c r="H6" s="275">
        <v>108846</v>
      </c>
      <c r="I6" s="275">
        <v>597672000</v>
      </c>
      <c r="J6" s="275">
        <v>1126116</v>
      </c>
      <c r="K6" s="275">
        <v>4735988000</v>
      </c>
      <c r="L6" s="275">
        <v>194508</v>
      </c>
      <c r="M6" s="275">
        <v>710977700</v>
      </c>
      <c r="N6" s="275">
        <v>193670</v>
      </c>
      <c r="O6" s="275">
        <v>997024000</v>
      </c>
      <c r="P6" s="275">
        <v>23760</v>
      </c>
      <c r="Q6" s="275">
        <v>120953000</v>
      </c>
      <c r="R6" s="275">
        <v>40544</v>
      </c>
      <c r="S6" s="275">
        <v>306749300</v>
      </c>
    </row>
    <row r="7" spans="1:19" ht="111.95" customHeight="1">
      <c r="A7" s="3" t="s">
        <v>51</v>
      </c>
      <c r="B7" s="275">
        <v>10312650</v>
      </c>
      <c r="C7" s="275">
        <v>26710280100</v>
      </c>
      <c r="D7" s="275">
        <v>9039900</v>
      </c>
      <c r="E7" s="275">
        <v>20861057200</v>
      </c>
      <c r="F7" s="275">
        <v>1128186</v>
      </c>
      <c r="G7" s="275">
        <v>5261113900</v>
      </c>
      <c r="H7" s="275">
        <v>130158</v>
      </c>
      <c r="I7" s="275">
        <v>577540500</v>
      </c>
      <c r="J7" s="275">
        <v>969408</v>
      </c>
      <c r="K7" s="275">
        <v>4512824400</v>
      </c>
      <c r="L7" s="275">
        <v>28620</v>
      </c>
      <c r="M7" s="275">
        <v>170749000</v>
      </c>
      <c r="N7" s="275">
        <v>133734</v>
      </c>
      <c r="O7" s="275">
        <v>519120000</v>
      </c>
      <c r="P7" s="275">
        <v>4914</v>
      </c>
      <c r="Q7" s="275">
        <v>25097000</v>
      </c>
      <c r="R7" s="275">
        <v>5916</v>
      </c>
      <c r="S7" s="275">
        <v>43892000</v>
      </c>
    </row>
    <row r="8" spans="1:19" ht="111.95" customHeight="1">
      <c r="A8" s="3" t="s">
        <v>52</v>
      </c>
      <c r="B8" s="275">
        <v>8339239</v>
      </c>
      <c r="C8" s="275">
        <v>20651832800</v>
      </c>
      <c r="D8" s="275">
        <v>7517622</v>
      </c>
      <c r="E8" s="275">
        <v>17466911700</v>
      </c>
      <c r="F8" s="275">
        <v>556586</v>
      </c>
      <c r="G8" s="275">
        <v>2121765600</v>
      </c>
      <c r="H8" s="275">
        <v>106020</v>
      </c>
      <c r="I8" s="275">
        <v>595157000</v>
      </c>
      <c r="J8" s="275">
        <v>450566</v>
      </c>
      <c r="K8" s="275">
        <v>1526608600</v>
      </c>
      <c r="L8" s="191">
        <v>0</v>
      </c>
      <c r="M8" s="191">
        <v>0</v>
      </c>
      <c r="N8" s="275">
        <v>244200</v>
      </c>
      <c r="O8" s="275">
        <v>976643500</v>
      </c>
      <c r="P8" s="275">
        <v>9234</v>
      </c>
      <c r="Q8" s="275">
        <v>44310000</v>
      </c>
      <c r="R8" s="275">
        <v>11597</v>
      </c>
      <c r="S8" s="275">
        <v>42202000</v>
      </c>
    </row>
    <row r="9" spans="1:19" ht="111.95" customHeight="1">
      <c r="A9" s="3" t="s">
        <v>53</v>
      </c>
      <c r="B9" s="275">
        <v>10174460</v>
      </c>
      <c r="C9" s="275">
        <v>15522046200</v>
      </c>
      <c r="D9" s="275">
        <v>9833658</v>
      </c>
      <c r="E9" s="275">
        <v>14090660200</v>
      </c>
      <c r="F9" s="275">
        <v>99902</v>
      </c>
      <c r="G9" s="275">
        <v>553820000</v>
      </c>
      <c r="H9" s="275">
        <v>71514</v>
      </c>
      <c r="I9" s="275">
        <v>388097000</v>
      </c>
      <c r="J9" s="275">
        <v>4050</v>
      </c>
      <c r="K9" s="275">
        <v>6209000</v>
      </c>
      <c r="L9" s="275">
        <v>24338</v>
      </c>
      <c r="M9" s="275">
        <v>159514000</v>
      </c>
      <c r="N9" s="275">
        <v>227184</v>
      </c>
      <c r="O9" s="275">
        <v>826235000</v>
      </c>
      <c r="P9" s="275">
        <v>11646</v>
      </c>
      <c r="Q9" s="275">
        <v>45185000</v>
      </c>
      <c r="R9" s="275">
        <v>2070</v>
      </c>
      <c r="S9" s="275">
        <v>6146000</v>
      </c>
    </row>
    <row r="10" spans="1:19" ht="111.95" customHeight="1">
      <c r="A10" s="3" t="s">
        <v>54</v>
      </c>
      <c r="B10" s="275">
        <v>947056</v>
      </c>
      <c r="C10" s="275">
        <v>3165738500</v>
      </c>
      <c r="D10" s="191">
        <v>0</v>
      </c>
      <c r="E10" s="191">
        <v>0</v>
      </c>
      <c r="F10" s="275">
        <v>17298</v>
      </c>
      <c r="G10" s="275">
        <v>94167000</v>
      </c>
      <c r="H10" s="275">
        <v>17298</v>
      </c>
      <c r="I10" s="275">
        <v>94167000</v>
      </c>
      <c r="J10" s="191">
        <v>0</v>
      </c>
      <c r="K10" s="191">
        <v>0</v>
      </c>
      <c r="L10" s="191">
        <v>0</v>
      </c>
      <c r="M10" s="275">
        <v>0</v>
      </c>
      <c r="N10" s="275">
        <v>187614</v>
      </c>
      <c r="O10" s="275">
        <v>799448500</v>
      </c>
      <c r="P10" s="275">
        <v>41760</v>
      </c>
      <c r="Q10" s="275">
        <v>192483000</v>
      </c>
      <c r="R10" s="275">
        <v>700384</v>
      </c>
      <c r="S10" s="275">
        <v>2079640000</v>
      </c>
    </row>
    <row r="11" spans="1:19" ht="111.95" customHeight="1">
      <c r="A11" s="3" t="s">
        <v>55</v>
      </c>
      <c r="B11" s="275">
        <v>2606684</v>
      </c>
      <c r="C11" s="275">
        <v>5080272700</v>
      </c>
      <c r="D11" s="275">
        <v>1485380</v>
      </c>
      <c r="E11" s="275">
        <v>2350215100</v>
      </c>
      <c r="F11" s="275">
        <v>4356</v>
      </c>
      <c r="G11" s="275">
        <v>32163000</v>
      </c>
      <c r="H11" s="275">
        <v>1692</v>
      </c>
      <c r="I11" s="275">
        <v>15489000</v>
      </c>
      <c r="J11" s="191">
        <v>0</v>
      </c>
      <c r="K11" s="191">
        <v>0</v>
      </c>
      <c r="L11" s="275">
        <v>2664</v>
      </c>
      <c r="M11" s="275">
        <v>16674000</v>
      </c>
      <c r="N11" s="275">
        <v>202688</v>
      </c>
      <c r="O11" s="275">
        <v>967029100</v>
      </c>
      <c r="P11" s="275">
        <v>20790</v>
      </c>
      <c r="Q11" s="275">
        <v>86279000</v>
      </c>
      <c r="R11" s="275">
        <v>893470</v>
      </c>
      <c r="S11" s="275">
        <v>1644586500</v>
      </c>
    </row>
    <row r="12" spans="1:19" ht="111.95" customHeight="1">
      <c r="A12" s="3" t="s">
        <v>56</v>
      </c>
      <c r="B12" s="275">
        <v>6566562</v>
      </c>
      <c r="C12" s="275">
        <v>11086634100</v>
      </c>
      <c r="D12" s="275">
        <v>5915090</v>
      </c>
      <c r="E12" s="275">
        <v>7477172300</v>
      </c>
      <c r="F12" s="275">
        <v>326298</v>
      </c>
      <c r="G12" s="275">
        <v>1409972900</v>
      </c>
      <c r="H12" s="275">
        <v>63084</v>
      </c>
      <c r="I12" s="275">
        <v>308585000</v>
      </c>
      <c r="J12" s="275">
        <v>263214</v>
      </c>
      <c r="K12" s="275">
        <v>1101387900</v>
      </c>
      <c r="L12" s="191">
        <v>0</v>
      </c>
      <c r="M12" s="191">
        <v>0</v>
      </c>
      <c r="N12" s="275">
        <v>228852</v>
      </c>
      <c r="O12" s="275">
        <v>1715610400</v>
      </c>
      <c r="P12" s="191">
        <v>0</v>
      </c>
      <c r="Q12" s="191">
        <v>0</v>
      </c>
      <c r="R12" s="275">
        <v>96322</v>
      </c>
      <c r="S12" s="275">
        <v>483878500</v>
      </c>
    </row>
    <row r="13" spans="1:19" ht="111.95" customHeight="1">
      <c r="A13" s="3" t="s">
        <v>57</v>
      </c>
      <c r="B13" s="275">
        <v>11154952</v>
      </c>
      <c r="C13" s="275">
        <v>19694672200</v>
      </c>
      <c r="D13" s="275">
        <v>9983948</v>
      </c>
      <c r="E13" s="275">
        <v>11946383400</v>
      </c>
      <c r="F13" s="275">
        <v>715540</v>
      </c>
      <c r="G13" s="275">
        <v>4631599300</v>
      </c>
      <c r="H13" s="275">
        <v>110584</v>
      </c>
      <c r="I13" s="275">
        <v>548619000</v>
      </c>
      <c r="J13" s="275">
        <v>604956</v>
      </c>
      <c r="K13" s="275">
        <v>4082980300</v>
      </c>
      <c r="L13" s="191">
        <v>0</v>
      </c>
      <c r="M13" s="191">
        <v>0</v>
      </c>
      <c r="N13" s="275">
        <v>126204</v>
      </c>
      <c r="O13" s="275">
        <v>1218018500</v>
      </c>
      <c r="P13" s="275">
        <v>26568</v>
      </c>
      <c r="Q13" s="275">
        <v>143495000</v>
      </c>
      <c r="R13" s="275">
        <v>302692</v>
      </c>
      <c r="S13" s="275">
        <v>1755176000</v>
      </c>
    </row>
    <row r="14" spans="1:19" ht="111.95" customHeight="1">
      <c r="A14" s="3" t="s">
        <v>58</v>
      </c>
      <c r="B14" s="275">
        <v>16717869</v>
      </c>
      <c r="C14" s="275">
        <v>30261242300</v>
      </c>
      <c r="D14" s="275">
        <v>14833300</v>
      </c>
      <c r="E14" s="275">
        <v>19408248200</v>
      </c>
      <c r="F14" s="275">
        <v>1350704</v>
      </c>
      <c r="G14" s="275">
        <v>8036495600</v>
      </c>
      <c r="H14" s="275">
        <v>85670</v>
      </c>
      <c r="I14" s="275">
        <v>414797500</v>
      </c>
      <c r="J14" s="275">
        <v>1265034</v>
      </c>
      <c r="K14" s="275">
        <v>7621698100</v>
      </c>
      <c r="L14" s="191">
        <v>0</v>
      </c>
      <c r="M14" s="191">
        <v>0</v>
      </c>
      <c r="N14" s="275">
        <v>57286</v>
      </c>
      <c r="O14" s="275">
        <v>469051000</v>
      </c>
      <c r="P14" s="191">
        <v>0</v>
      </c>
      <c r="Q14" s="191">
        <v>0</v>
      </c>
      <c r="R14" s="275">
        <v>476579</v>
      </c>
      <c r="S14" s="275">
        <v>2347447500</v>
      </c>
    </row>
    <row r="15" spans="1:19" ht="111.95" customHeight="1">
      <c r="A15" s="3" t="s">
        <v>59</v>
      </c>
      <c r="B15" s="275">
        <v>17325792</v>
      </c>
      <c r="C15" s="275">
        <v>37174573100</v>
      </c>
      <c r="D15" s="275">
        <v>14344094</v>
      </c>
      <c r="E15" s="275">
        <v>24818300700</v>
      </c>
      <c r="F15" s="275">
        <v>2167140</v>
      </c>
      <c r="G15" s="275">
        <v>9135273500</v>
      </c>
      <c r="H15" s="275">
        <v>91044</v>
      </c>
      <c r="I15" s="275">
        <v>446521000</v>
      </c>
      <c r="J15" s="275">
        <v>2049794</v>
      </c>
      <c r="K15" s="275">
        <v>8550540100</v>
      </c>
      <c r="L15" s="275">
        <v>26302</v>
      </c>
      <c r="M15" s="275">
        <v>138212400</v>
      </c>
      <c r="N15" s="275">
        <v>261374</v>
      </c>
      <c r="O15" s="275">
        <v>889550500</v>
      </c>
      <c r="P15" s="275">
        <v>15552</v>
      </c>
      <c r="Q15" s="275">
        <v>96088000</v>
      </c>
      <c r="R15" s="275">
        <v>537632</v>
      </c>
      <c r="S15" s="275">
        <v>2235360400</v>
      </c>
    </row>
    <row r="16" spans="1:19" ht="111.95" customHeight="1">
      <c r="A16" s="3" t="s">
        <v>60</v>
      </c>
      <c r="B16" s="275">
        <v>16461354</v>
      </c>
      <c r="C16" s="275">
        <v>37678874500</v>
      </c>
      <c r="D16" s="275">
        <v>13280854</v>
      </c>
      <c r="E16" s="275">
        <v>22679777500</v>
      </c>
      <c r="F16" s="275">
        <v>2438686</v>
      </c>
      <c r="G16" s="275">
        <v>11698879500</v>
      </c>
      <c r="H16" s="275">
        <v>112660</v>
      </c>
      <c r="I16" s="275">
        <v>587577000</v>
      </c>
      <c r="J16" s="275">
        <v>2160228</v>
      </c>
      <c r="K16" s="275">
        <v>10428050500</v>
      </c>
      <c r="L16" s="275">
        <v>165798</v>
      </c>
      <c r="M16" s="275">
        <v>683252000</v>
      </c>
      <c r="N16" s="275">
        <v>297792</v>
      </c>
      <c r="O16" s="275">
        <v>1256202500</v>
      </c>
      <c r="P16" s="275">
        <v>22716</v>
      </c>
      <c r="Q16" s="275">
        <v>122807000</v>
      </c>
      <c r="R16" s="275">
        <v>421306</v>
      </c>
      <c r="S16" s="275">
        <v>1921208000</v>
      </c>
    </row>
    <row r="17" spans="1:19" ht="111.95" customHeight="1">
      <c r="A17" s="3" t="s">
        <v>61</v>
      </c>
      <c r="B17" s="275">
        <v>10598866</v>
      </c>
      <c r="C17" s="275">
        <v>33545233200</v>
      </c>
      <c r="D17" s="275">
        <v>7904432</v>
      </c>
      <c r="E17" s="275">
        <v>21462166300</v>
      </c>
      <c r="F17" s="275">
        <v>2354822</v>
      </c>
      <c r="G17" s="275">
        <v>10270059400</v>
      </c>
      <c r="H17" s="275">
        <v>181404</v>
      </c>
      <c r="I17" s="275">
        <v>981620300</v>
      </c>
      <c r="J17" s="275">
        <v>1609082</v>
      </c>
      <c r="K17" s="275">
        <v>7060183200</v>
      </c>
      <c r="L17" s="275">
        <v>564336</v>
      </c>
      <c r="M17" s="275">
        <v>2228255900</v>
      </c>
      <c r="N17" s="275">
        <v>265704</v>
      </c>
      <c r="O17" s="275">
        <v>1500570000</v>
      </c>
      <c r="P17" s="191">
        <v>0</v>
      </c>
      <c r="Q17" s="191">
        <v>0</v>
      </c>
      <c r="R17" s="275">
        <v>73908</v>
      </c>
      <c r="S17" s="275">
        <v>312437500</v>
      </c>
    </row>
    <row r="18" spans="1:19" ht="111.95" customHeight="1">
      <c r="A18" s="29" t="s">
        <v>63</v>
      </c>
      <c r="B18" s="276">
        <v>125659482</v>
      </c>
      <c r="C18" s="276">
        <v>275707520900</v>
      </c>
      <c r="D18" s="276">
        <v>106904832</v>
      </c>
      <c r="E18" s="276">
        <v>190227649800</v>
      </c>
      <c r="F18" s="276">
        <v>12588988</v>
      </c>
      <c r="G18" s="276">
        <v>59289947400</v>
      </c>
      <c r="H18" s="276">
        <v>1079974</v>
      </c>
      <c r="I18" s="285">
        <v>5555842300</v>
      </c>
      <c r="J18" s="276">
        <v>10502448</v>
      </c>
      <c r="K18" s="276">
        <v>49626470100</v>
      </c>
      <c r="L18" s="276">
        <v>1006566</v>
      </c>
      <c r="M18" s="276">
        <v>4107635000</v>
      </c>
      <c r="N18" s="276">
        <v>2426302</v>
      </c>
      <c r="O18" s="276">
        <v>12134503000</v>
      </c>
      <c r="P18" s="276">
        <v>176940</v>
      </c>
      <c r="Q18" s="276">
        <v>876697000</v>
      </c>
      <c r="R18" s="276">
        <v>3562420</v>
      </c>
      <c r="S18" s="276">
        <v>13178723700</v>
      </c>
    </row>
    <row r="21" spans="1:19" s="72" customFormat="1" ht="105" customHeight="1">
      <c r="A21" s="74"/>
      <c r="C21" s="73"/>
      <c r="F21" s="73"/>
      <c r="G21" s="73"/>
      <c r="R21" s="73"/>
    </row>
  </sheetData>
  <mergeCells count="15">
    <mergeCell ref="A1:I1"/>
    <mergeCell ref="J1:S1"/>
    <mergeCell ref="F3:I3"/>
    <mergeCell ref="J3:M3"/>
    <mergeCell ref="R3:S4"/>
    <mergeCell ref="F4:G4"/>
    <mergeCell ref="H4:I4"/>
    <mergeCell ref="J4:K4"/>
    <mergeCell ref="L4:M4"/>
    <mergeCell ref="A2:S2"/>
    <mergeCell ref="A3:A5"/>
    <mergeCell ref="B3:C4"/>
    <mergeCell ref="D3:E4"/>
    <mergeCell ref="N3:O4"/>
    <mergeCell ref="P3:Q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2" pageOrder="overThenDown" orientation="portrait" useFirstPageNumber="1" r:id="rId1"/>
  <headerFooter>
    <oddFooter>&amp;C&amp;30&amp;P</oddFooter>
  </headerFooter>
  <colBreaks count="1" manualBreakCount="1">
    <brk id="9" max="1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92D050"/>
  </sheetPr>
  <dimension ref="A1:P36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G1"/>
    </sheetView>
  </sheetViews>
  <sheetFormatPr defaultRowHeight="19.5"/>
  <cols>
    <col min="1" max="1" width="17.5" style="1" customWidth="1"/>
    <col min="2" max="2" width="26.5" style="2" customWidth="1"/>
    <col min="3" max="3" width="37.875" style="2" customWidth="1"/>
    <col min="4" max="4" width="26.5" style="2" customWidth="1"/>
    <col min="5" max="5" width="37.875" style="2" customWidth="1"/>
    <col min="6" max="6" width="26.5" style="2" customWidth="1"/>
    <col min="7" max="7" width="37.875" style="2" customWidth="1"/>
    <col min="8" max="8" width="29.375" style="2" customWidth="1"/>
    <col min="9" max="9" width="40.375" style="2" customWidth="1"/>
    <col min="10" max="10" width="29.375" style="2" customWidth="1"/>
    <col min="11" max="11" width="40.375" style="2" customWidth="1"/>
    <col min="12" max="12" width="29.375" style="2" customWidth="1"/>
    <col min="13" max="13" width="40.375" style="2" customWidth="1"/>
    <col min="16" max="16" width="44.875" customWidth="1"/>
  </cols>
  <sheetData>
    <row r="1" spans="1:16" ht="165.75" customHeight="1">
      <c r="A1" s="310" t="s">
        <v>575</v>
      </c>
      <c r="B1" s="310"/>
      <c r="C1" s="310"/>
      <c r="D1" s="310"/>
      <c r="E1" s="310"/>
      <c r="F1" s="310"/>
      <c r="G1" s="310"/>
      <c r="H1" s="311" t="s">
        <v>66</v>
      </c>
      <c r="I1" s="311"/>
      <c r="J1" s="311"/>
      <c r="K1" s="311"/>
      <c r="L1" s="311"/>
      <c r="M1" s="311"/>
    </row>
    <row r="2" spans="1:16" ht="39.950000000000003" customHeight="1">
      <c r="A2" s="337" t="s">
        <v>64</v>
      </c>
      <c r="B2" s="337"/>
      <c r="C2" s="337"/>
      <c r="D2" s="337"/>
      <c r="E2" s="337"/>
      <c r="F2" s="337"/>
      <c r="G2" s="337"/>
      <c r="H2" s="337"/>
      <c r="I2" s="337"/>
      <c r="J2" s="309"/>
      <c r="K2" s="309"/>
      <c r="L2" s="309"/>
      <c r="M2" s="309"/>
    </row>
    <row r="3" spans="1:16" ht="97.5" customHeight="1">
      <c r="A3" s="331" t="s">
        <v>18</v>
      </c>
      <c r="B3" s="334" t="s">
        <v>0</v>
      </c>
      <c r="C3" s="334"/>
      <c r="D3" s="334" t="s">
        <v>67</v>
      </c>
      <c r="E3" s="334"/>
      <c r="F3" s="328" t="s">
        <v>68</v>
      </c>
      <c r="G3" s="336"/>
      <c r="H3" s="347" t="s">
        <v>69</v>
      </c>
      <c r="I3" s="326"/>
      <c r="J3" s="348" t="s">
        <v>70</v>
      </c>
      <c r="K3" s="319"/>
      <c r="L3" s="319" t="s">
        <v>12</v>
      </c>
      <c r="M3" s="319"/>
    </row>
    <row r="4" spans="1:16" ht="97.5" customHeight="1">
      <c r="A4" s="333"/>
      <c r="B4" s="205" t="s">
        <v>5</v>
      </c>
      <c r="C4" s="205" t="s">
        <v>6</v>
      </c>
      <c r="D4" s="205" t="s">
        <v>15</v>
      </c>
      <c r="E4" s="205" t="s">
        <v>6</v>
      </c>
      <c r="F4" s="205" t="s">
        <v>15</v>
      </c>
      <c r="G4" s="138" t="s">
        <v>6</v>
      </c>
      <c r="H4" s="251" t="s">
        <v>15</v>
      </c>
      <c r="I4" s="138" t="s">
        <v>6</v>
      </c>
      <c r="J4" s="248" t="s">
        <v>15</v>
      </c>
      <c r="K4" s="33" t="s">
        <v>6</v>
      </c>
      <c r="L4" s="33" t="s">
        <v>15</v>
      </c>
      <c r="M4" s="33" t="s">
        <v>6</v>
      </c>
    </row>
    <row r="5" spans="1:16" ht="111.95" customHeight="1">
      <c r="A5" s="139" t="s">
        <v>50</v>
      </c>
      <c r="B5" s="277">
        <v>14453998</v>
      </c>
      <c r="C5" s="277">
        <v>35136121200</v>
      </c>
      <c r="D5" s="277">
        <v>12766554</v>
      </c>
      <c r="E5" s="277">
        <v>27666757200</v>
      </c>
      <c r="F5" s="277">
        <v>1429470</v>
      </c>
      <c r="G5" s="277">
        <v>6044637700</v>
      </c>
      <c r="H5" s="278">
        <v>193670</v>
      </c>
      <c r="I5" s="278">
        <v>997024000</v>
      </c>
      <c r="J5" s="278">
        <v>23760</v>
      </c>
      <c r="K5" s="278">
        <v>120953000</v>
      </c>
      <c r="L5" s="278">
        <v>40544</v>
      </c>
      <c r="M5" s="278">
        <v>306749300</v>
      </c>
      <c r="P5" s="105"/>
    </row>
    <row r="6" spans="1:16" ht="111.95" customHeight="1">
      <c r="A6" s="139" t="s">
        <v>51</v>
      </c>
      <c r="B6" s="277">
        <v>10312650</v>
      </c>
      <c r="C6" s="277">
        <v>26710280100</v>
      </c>
      <c r="D6" s="277">
        <v>9039900</v>
      </c>
      <c r="E6" s="277">
        <v>20861057200</v>
      </c>
      <c r="F6" s="277">
        <v>1128186</v>
      </c>
      <c r="G6" s="279">
        <v>5261113900</v>
      </c>
      <c r="H6" s="278">
        <v>133734</v>
      </c>
      <c r="I6" s="278">
        <v>519120000</v>
      </c>
      <c r="J6" s="278">
        <v>4914</v>
      </c>
      <c r="K6" s="278">
        <v>25097000</v>
      </c>
      <c r="L6" s="278">
        <v>5916</v>
      </c>
      <c r="M6" s="278">
        <v>43892000</v>
      </c>
      <c r="P6" s="105"/>
    </row>
    <row r="7" spans="1:16" ht="111.95" customHeight="1">
      <c r="A7" s="139" t="s">
        <v>52</v>
      </c>
      <c r="B7" s="277">
        <v>8339239</v>
      </c>
      <c r="C7" s="277">
        <v>20651832800</v>
      </c>
      <c r="D7" s="277">
        <v>7517622</v>
      </c>
      <c r="E7" s="277">
        <v>17466911700</v>
      </c>
      <c r="F7" s="277">
        <v>556586</v>
      </c>
      <c r="G7" s="279">
        <v>2121765600</v>
      </c>
      <c r="H7" s="278">
        <v>244200</v>
      </c>
      <c r="I7" s="278">
        <v>976643500</v>
      </c>
      <c r="J7" s="278">
        <v>9234</v>
      </c>
      <c r="K7" s="278">
        <v>44310000</v>
      </c>
      <c r="L7" s="278">
        <v>11597</v>
      </c>
      <c r="M7" s="278">
        <v>42202000</v>
      </c>
      <c r="P7" s="105"/>
    </row>
    <row r="8" spans="1:16" ht="111.95" customHeight="1">
      <c r="A8" s="139" t="s">
        <v>53</v>
      </c>
      <c r="B8" s="277">
        <v>10174460</v>
      </c>
      <c r="C8" s="277">
        <v>15522046200</v>
      </c>
      <c r="D8" s="277">
        <v>9833658</v>
      </c>
      <c r="E8" s="277">
        <v>14090660200</v>
      </c>
      <c r="F8" s="277">
        <v>99902</v>
      </c>
      <c r="G8" s="279">
        <v>553820000</v>
      </c>
      <c r="H8" s="278">
        <v>227184</v>
      </c>
      <c r="I8" s="278">
        <v>826235000</v>
      </c>
      <c r="J8" s="278">
        <v>11646</v>
      </c>
      <c r="K8" s="278">
        <v>45185000</v>
      </c>
      <c r="L8" s="278">
        <v>2070</v>
      </c>
      <c r="M8" s="278">
        <v>6146000</v>
      </c>
      <c r="P8" s="105"/>
    </row>
    <row r="9" spans="1:16" ht="111.95" customHeight="1">
      <c r="A9" s="139" t="s">
        <v>54</v>
      </c>
      <c r="B9" s="277">
        <v>947056</v>
      </c>
      <c r="C9" s="277">
        <v>3165738500</v>
      </c>
      <c r="D9" s="280">
        <v>0</v>
      </c>
      <c r="E9" s="280">
        <v>0</v>
      </c>
      <c r="F9" s="277">
        <v>17298</v>
      </c>
      <c r="G9" s="279">
        <v>94167000</v>
      </c>
      <c r="H9" s="278">
        <v>187614</v>
      </c>
      <c r="I9" s="278">
        <v>799448500</v>
      </c>
      <c r="J9" s="278">
        <v>41760</v>
      </c>
      <c r="K9" s="278">
        <v>192483000</v>
      </c>
      <c r="L9" s="278">
        <v>700384</v>
      </c>
      <c r="M9" s="278">
        <v>2079640000</v>
      </c>
      <c r="P9" s="105"/>
    </row>
    <row r="10" spans="1:16" ht="111.95" customHeight="1">
      <c r="A10" s="139" t="s">
        <v>55</v>
      </c>
      <c r="B10" s="277">
        <v>2606684</v>
      </c>
      <c r="C10" s="277">
        <v>5080272700</v>
      </c>
      <c r="D10" s="277">
        <v>1485380</v>
      </c>
      <c r="E10" s="277">
        <v>2350215100</v>
      </c>
      <c r="F10" s="277">
        <v>4356</v>
      </c>
      <c r="G10" s="279">
        <v>32163000</v>
      </c>
      <c r="H10" s="278">
        <v>202688</v>
      </c>
      <c r="I10" s="278">
        <v>967029100</v>
      </c>
      <c r="J10" s="278">
        <v>20790</v>
      </c>
      <c r="K10" s="278">
        <v>86279000</v>
      </c>
      <c r="L10" s="278">
        <v>893470</v>
      </c>
      <c r="M10" s="278">
        <v>1644586500</v>
      </c>
      <c r="P10" s="105"/>
    </row>
    <row r="11" spans="1:16" ht="111.95" customHeight="1">
      <c r="A11" s="139" t="s">
        <v>56</v>
      </c>
      <c r="B11" s="277">
        <v>6566562</v>
      </c>
      <c r="C11" s="277">
        <v>11086634100</v>
      </c>
      <c r="D11" s="277">
        <v>5915090</v>
      </c>
      <c r="E11" s="277">
        <v>7477172300</v>
      </c>
      <c r="F11" s="277">
        <v>326298</v>
      </c>
      <c r="G11" s="279">
        <v>1409972900</v>
      </c>
      <c r="H11" s="278">
        <v>228852</v>
      </c>
      <c r="I11" s="278">
        <v>1715610400</v>
      </c>
      <c r="J11" s="281">
        <v>0</v>
      </c>
      <c r="K11" s="281">
        <v>0</v>
      </c>
      <c r="L11" s="278">
        <v>96322</v>
      </c>
      <c r="M11" s="278">
        <v>483878500</v>
      </c>
      <c r="P11" s="105"/>
    </row>
    <row r="12" spans="1:16" ht="111.95" customHeight="1">
      <c r="A12" s="139" t="s">
        <v>57</v>
      </c>
      <c r="B12" s="277">
        <v>11154952</v>
      </c>
      <c r="C12" s="277">
        <v>19694672200</v>
      </c>
      <c r="D12" s="277">
        <v>9983948</v>
      </c>
      <c r="E12" s="277">
        <v>11946383400</v>
      </c>
      <c r="F12" s="277">
        <v>715540</v>
      </c>
      <c r="G12" s="279">
        <v>4631599300</v>
      </c>
      <c r="H12" s="278">
        <v>126204</v>
      </c>
      <c r="I12" s="278">
        <v>1218018500</v>
      </c>
      <c r="J12" s="278">
        <v>26568</v>
      </c>
      <c r="K12" s="278">
        <v>143495000</v>
      </c>
      <c r="L12" s="278">
        <v>302692</v>
      </c>
      <c r="M12" s="278">
        <v>1755176000</v>
      </c>
      <c r="P12" s="105"/>
    </row>
    <row r="13" spans="1:16" ht="111.95" customHeight="1">
      <c r="A13" s="139" t="s">
        <v>58</v>
      </c>
      <c r="B13" s="277">
        <v>16717869</v>
      </c>
      <c r="C13" s="277">
        <v>30261242300</v>
      </c>
      <c r="D13" s="277">
        <v>14833300</v>
      </c>
      <c r="E13" s="277">
        <v>19408248200</v>
      </c>
      <c r="F13" s="277">
        <v>1350704</v>
      </c>
      <c r="G13" s="279">
        <v>8036495600</v>
      </c>
      <c r="H13" s="278">
        <v>57286</v>
      </c>
      <c r="I13" s="278">
        <v>469051000</v>
      </c>
      <c r="J13" s="281">
        <v>0</v>
      </c>
      <c r="K13" s="281">
        <v>0</v>
      </c>
      <c r="L13" s="278">
        <v>476579</v>
      </c>
      <c r="M13" s="278">
        <v>2347447500</v>
      </c>
      <c r="P13" s="105"/>
    </row>
    <row r="14" spans="1:16" ht="111.95" customHeight="1">
      <c r="A14" s="139" t="s">
        <v>59</v>
      </c>
      <c r="B14" s="277">
        <v>17325792</v>
      </c>
      <c r="C14" s="277">
        <v>37174573100</v>
      </c>
      <c r="D14" s="277">
        <v>14344094</v>
      </c>
      <c r="E14" s="277">
        <v>24818300700</v>
      </c>
      <c r="F14" s="277">
        <v>2167140</v>
      </c>
      <c r="G14" s="279">
        <v>9135273500</v>
      </c>
      <c r="H14" s="278">
        <v>261374</v>
      </c>
      <c r="I14" s="278">
        <v>889550500</v>
      </c>
      <c r="J14" s="278">
        <v>15552</v>
      </c>
      <c r="K14" s="278">
        <v>96088000</v>
      </c>
      <c r="L14" s="278">
        <v>537632</v>
      </c>
      <c r="M14" s="278">
        <v>2235360400</v>
      </c>
      <c r="P14" s="105"/>
    </row>
    <row r="15" spans="1:16" ht="111.95" customHeight="1">
      <c r="A15" s="139" t="s">
        <v>60</v>
      </c>
      <c r="B15" s="277">
        <v>16461354</v>
      </c>
      <c r="C15" s="277">
        <v>37678874500</v>
      </c>
      <c r="D15" s="277">
        <v>13280854</v>
      </c>
      <c r="E15" s="277">
        <v>22679777500</v>
      </c>
      <c r="F15" s="277">
        <v>2438686</v>
      </c>
      <c r="G15" s="279">
        <v>11698879500</v>
      </c>
      <c r="H15" s="278">
        <v>297792</v>
      </c>
      <c r="I15" s="278">
        <v>1256202500</v>
      </c>
      <c r="J15" s="278">
        <v>22716</v>
      </c>
      <c r="K15" s="278">
        <v>122807000</v>
      </c>
      <c r="L15" s="278">
        <v>421306</v>
      </c>
      <c r="M15" s="278">
        <v>1921208000</v>
      </c>
      <c r="P15" s="105"/>
    </row>
    <row r="16" spans="1:16" ht="111.95" customHeight="1">
      <c r="A16" s="139" t="s">
        <v>61</v>
      </c>
      <c r="B16" s="277">
        <v>10598866</v>
      </c>
      <c r="C16" s="277">
        <v>33545233200</v>
      </c>
      <c r="D16" s="277">
        <v>7904432</v>
      </c>
      <c r="E16" s="277">
        <v>21462166300</v>
      </c>
      <c r="F16" s="277">
        <v>2354822</v>
      </c>
      <c r="G16" s="279">
        <v>10270059400</v>
      </c>
      <c r="H16" s="278">
        <v>265704</v>
      </c>
      <c r="I16" s="278">
        <v>1500570000</v>
      </c>
      <c r="J16" s="281">
        <v>0</v>
      </c>
      <c r="K16" s="281">
        <v>0</v>
      </c>
      <c r="L16" s="278">
        <v>73908</v>
      </c>
      <c r="M16" s="278">
        <v>312437500</v>
      </c>
      <c r="P16" s="105"/>
    </row>
    <row r="17" spans="1:16" ht="111.95" customHeight="1">
      <c r="A17" s="221" t="s">
        <v>63</v>
      </c>
      <c r="B17" s="282">
        <v>125659482</v>
      </c>
      <c r="C17" s="282">
        <v>275707520900</v>
      </c>
      <c r="D17" s="282">
        <v>106904832</v>
      </c>
      <c r="E17" s="282">
        <v>190227649800</v>
      </c>
      <c r="F17" s="282">
        <v>12588988</v>
      </c>
      <c r="G17" s="283">
        <v>59289947400</v>
      </c>
      <c r="H17" s="284">
        <v>2426302</v>
      </c>
      <c r="I17" s="284">
        <v>12134503000</v>
      </c>
      <c r="J17" s="284">
        <v>176940</v>
      </c>
      <c r="K17" s="284">
        <v>876697000</v>
      </c>
      <c r="L17" s="284">
        <v>3562420</v>
      </c>
      <c r="M17" s="284">
        <v>13178723700</v>
      </c>
      <c r="P17" s="105"/>
    </row>
    <row r="18" spans="1:16" s="72" customFormat="1" ht="43.5" customHeight="1">
      <c r="A18" s="74"/>
      <c r="B18" s="297"/>
    </row>
    <row r="19" spans="1:16" s="72" customFormat="1" ht="43.5" customHeight="1">
      <c r="A19" s="74"/>
      <c r="B19" s="297"/>
    </row>
    <row r="20" spans="1:16" s="72" customFormat="1" ht="43.5" customHeight="1">
      <c r="A20" s="74"/>
      <c r="B20" s="297"/>
    </row>
    <row r="21" spans="1:16" s="72" customFormat="1" ht="43.5" customHeight="1">
      <c r="A21" s="74"/>
      <c r="B21" s="297"/>
    </row>
    <row r="22" spans="1:16" s="72" customFormat="1" ht="43.5" customHeight="1">
      <c r="A22" s="74"/>
      <c r="B22" s="297"/>
      <c r="C22" s="105"/>
    </row>
    <row r="23" spans="1:16" s="72" customFormat="1" ht="43.5" customHeight="1">
      <c r="A23" s="74"/>
      <c r="B23" s="297"/>
    </row>
    <row r="24" spans="1:16" s="72" customFormat="1" ht="43.5" customHeight="1">
      <c r="A24" s="74"/>
      <c r="B24" s="297"/>
    </row>
    <row r="25" spans="1:16" s="72" customFormat="1" ht="43.5" customHeight="1">
      <c r="A25" s="74"/>
      <c r="B25" s="297"/>
    </row>
    <row r="26" spans="1:16" s="72" customFormat="1" ht="43.5" customHeight="1">
      <c r="A26" s="74"/>
      <c r="B26" s="297"/>
    </row>
    <row r="27" spans="1:16" s="72" customFormat="1" ht="43.5" customHeight="1">
      <c r="A27" s="74"/>
      <c r="B27" s="297"/>
    </row>
    <row r="28" spans="1:16" s="72" customFormat="1" ht="43.5" customHeight="1">
      <c r="A28" s="74"/>
      <c r="B28" s="297"/>
    </row>
    <row r="29" spans="1:16" s="72" customFormat="1" ht="43.5" customHeight="1">
      <c r="A29" s="74"/>
      <c r="B29" s="297"/>
    </row>
    <row r="30" spans="1:16" s="72" customFormat="1" ht="43.5" customHeight="1">
      <c r="A30" s="74"/>
      <c r="B30" s="297"/>
    </row>
    <row r="31" spans="1:16" s="72" customFormat="1" ht="43.5" customHeight="1">
      <c r="A31" s="74"/>
    </row>
    <row r="32" spans="1:16" s="72" customFormat="1" ht="43.5" customHeight="1">
      <c r="A32" s="74"/>
    </row>
    <row r="33" spans="1:1" s="72" customFormat="1" ht="43.5" customHeight="1">
      <c r="A33" s="74"/>
    </row>
    <row r="34" spans="1:1" s="72" customFormat="1" ht="43.5" customHeight="1">
      <c r="A34" s="74"/>
    </row>
    <row r="35" spans="1:1" s="72" customFormat="1" ht="43.5" customHeight="1">
      <c r="A35" s="74"/>
    </row>
    <row r="36" spans="1:1" s="72" customFormat="1" ht="43.5" customHeight="1">
      <c r="A36" s="74"/>
    </row>
  </sheetData>
  <mergeCells count="10">
    <mergeCell ref="L3:M3"/>
    <mergeCell ref="A1:G1"/>
    <mergeCell ref="H1:M1"/>
    <mergeCell ref="A2:M2"/>
    <mergeCell ref="A3:A4"/>
    <mergeCell ref="B3:C3"/>
    <mergeCell ref="D3:E3"/>
    <mergeCell ref="F3:G3"/>
    <mergeCell ref="H3:I3"/>
    <mergeCell ref="J3:K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14" pageOrder="overThenDown" orientation="portrait" useFirstPageNumber="1" r:id="rId1"/>
  <headerFooter>
    <oddFooter>&amp;C&amp;30&amp;P</oddFooter>
  </headerFooter>
  <colBreaks count="1" manualBreakCount="1">
    <brk id="7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92D050"/>
  </sheetPr>
  <dimension ref="A1:BN34"/>
  <sheetViews>
    <sheetView view="pageBreakPreview" zoomScale="40" zoomScaleSheetLayoutView="40" workbookViewId="0">
      <selection sqref="A1:M1"/>
    </sheetView>
  </sheetViews>
  <sheetFormatPr defaultRowHeight="19.5"/>
  <cols>
    <col min="1" max="1" width="17.5" style="1" customWidth="1"/>
    <col min="2" max="2" width="16.125" style="2" customWidth="1"/>
    <col min="3" max="3" width="21.625" style="2" customWidth="1"/>
    <col min="4" max="4" width="12.625" style="2" customWidth="1"/>
    <col min="5" max="5" width="13.625" style="2" customWidth="1"/>
    <col min="6" max="6" width="21.625" style="2" customWidth="1"/>
    <col min="7" max="7" width="12.625" style="2" customWidth="1"/>
    <col min="8" max="8" width="13.625" style="2" customWidth="1"/>
    <col min="9" max="9" width="21.625" style="2" customWidth="1"/>
    <col min="10" max="10" width="12.625" style="2" customWidth="1"/>
    <col min="11" max="11" width="13.625" style="2" customWidth="1"/>
    <col min="12" max="12" width="21.625" style="2" customWidth="1"/>
    <col min="13" max="13" width="12.625" style="2" customWidth="1"/>
    <col min="14" max="14" width="13.625" style="2" customWidth="1"/>
    <col min="15" max="15" width="22.625" style="2" customWidth="1"/>
    <col min="16" max="16" width="12.625" style="2" customWidth="1"/>
    <col min="17" max="17" width="13.625" style="2" customWidth="1"/>
    <col min="18" max="18" width="22.625" style="2" customWidth="1"/>
    <col min="19" max="19" width="12.625" style="2" customWidth="1"/>
    <col min="20" max="20" width="13.625" style="2" customWidth="1"/>
    <col min="21" max="21" width="22.625" style="2" customWidth="1"/>
    <col min="22" max="22" width="12.625" style="2" customWidth="1"/>
    <col min="23" max="23" width="13.625" style="2" customWidth="1"/>
    <col min="24" max="24" width="22.625" style="2" customWidth="1"/>
    <col min="25" max="25" width="12.625" style="2" customWidth="1"/>
    <col min="26" max="27" width="10.5" bestFit="1" customWidth="1"/>
    <col min="28" max="28" width="18.875" bestFit="1" customWidth="1"/>
    <col min="29" max="30" width="10.5" bestFit="1" customWidth="1"/>
    <col min="31" max="31" width="18.875" bestFit="1" customWidth="1"/>
    <col min="32" max="32" width="10.5" bestFit="1" customWidth="1"/>
    <col min="33" max="33" width="9.375" bestFit="1" customWidth="1"/>
    <col min="34" max="34" width="17" bestFit="1" customWidth="1"/>
    <col min="35" max="35" width="12" bestFit="1" customWidth="1"/>
    <col min="36" max="36" width="10.5" bestFit="1" customWidth="1"/>
    <col min="37" max="37" width="17" bestFit="1" customWidth="1"/>
    <col min="38" max="39" width="10.5" bestFit="1" customWidth="1"/>
    <col min="40" max="40" width="17" bestFit="1" customWidth="1"/>
    <col min="41" max="42" width="10.5" bestFit="1" customWidth="1"/>
    <col min="43" max="43" width="17" bestFit="1" customWidth="1"/>
    <col min="44" max="45" width="12" bestFit="1" customWidth="1"/>
  </cols>
  <sheetData>
    <row r="1" spans="1:66" ht="165.75" customHeight="1">
      <c r="A1" s="310" t="s">
        <v>576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1" t="s">
        <v>71</v>
      </c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</row>
    <row r="2" spans="1:66" ht="39.950000000000003" customHeight="1">
      <c r="A2" s="309" t="s">
        <v>73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</row>
    <row r="3" spans="1:66" ht="97.5" customHeight="1">
      <c r="A3" s="344" t="s">
        <v>18</v>
      </c>
      <c r="B3" s="315" t="s">
        <v>0</v>
      </c>
      <c r="C3" s="316"/>
      <c r="D3" s="317"/>
      <c r="E3" s="315" t="s">
        <v>74</v>
      </c>
      <c r="F3" s="316"/>
      <c r="G3" s="317"/>
      <c r="H3" s="315" t="s">
        <v>75</v>
      </c>
      <c r="I3" s="316"/>
      <c r="J3" s="317"/>
      <c r="K3" s="315" t="s">
        <v>76</v>
      </c>
      <c r="L3" s="316"/>
      <c r="M3" s="317"/>
      <c r="N3" s="315" t="s">
        <v>77</v>
      </c>
      <c r="O3" s="316"/>
      <c r="P3" s="317"/>
      <c r="Q3" s="315" t="s">
        <v>78</v>
      </c>
      <c r="R3" s="316"/>
      <c r="S3" s="317"/>
      <c r="T3" s="315" t="s">
        <v>79</v>
      </c>
      <c r="U3" s="316"/>
      <c r="V3" s="317"/>
      <c r="W3" s="315" t="s">
        <v>80</v>
      </c>
      <c r="X3" s="316"/>
      <c r="Y3" s="317"/>
    </row>
    <row r="4" spans="1:66" ht="97.5" customHeight="1">
      <c r="A4" s="346"/>
      <c r="B4" s="33" t="s">
        <v>5</v>
      </c>
      <c r="C4" s="33" t="s">
        <v>81</v>
      </c>
      <c r="D4" s="142" t="s">
        <v>82</v>
      </c>
      <c r="E4" s="33" t="s">
        <v>5</v>
      </c>
      <c r="F4" s="33" t="s">
        <v>81</v>
      </c>
      <c r="G4" s="142" t="s">
        <v>82</v>
      </c>
      <c r="H4" s="33" t="s">
        <v>5</v>
      </c>
      <c r="I4" s="33" t="s">
        <v>81</v>
      </c>
      <c r="J4" s="142" t="s">
        <v>82</v>
      </c>
      <c r="K4" s="141" t="s">
        <v>5</v>
      </c>
      <c r="L4" s="33" t="s">
        <v>81</v>
      </c>
      <c r="M4" s="142" t="s">
        <v>82</v>
      </c>
      <c r="N4" s="33" t="s">
        <v>5</v>
      </c>
      <c r="O4" s="33" t="s">
        <v>81</v>
      </c>
      <c r="P4" s="33" t="s">
        <v>82</v>
      </c>
      <c r="Q4" s="33" t="s">
        <v>5</v>
      </c>
      <c r="R4" s="33" t="s">
        <v>81</v>
      </c>
      <c r="S4" s="33" t="s">
        <v>82</v>
      </c>
      <c r="T4" s="33" t="s">
        <v>5</v>
      </c>
      <c r="U4" s="33" t="s">
        <v>81</v>
      </c>
      <c r="V4" s="33" t="s">
        <v>82</v>
      </c>
      <c r="W4" s="33" t="s">
        <v>5</v>
      </c>
      <c r="X4" s="33" t="s">
        <v>81</v>
      </c>
      <c r="Y4" s="33" t="s">
        <v>82</v>
      </c>
    </row>
    <row r="5" spans="1:66" ht="111.95" customHeight="1">
      <c r="A5" s="3" t="s">
        <v>617</v>
      </c>
      <c r="B5" s="187">
        <v>14453998</v>
      </c>
      <c r="C5" s="187">
        <v>35136121200</v>
      </c>
      <c r="D5" s="186">
        <v>2430.8929058935805</v>
      </c>
      <c r="E5" s="187">
        <v>6242962</v>
      </c>
      <c r="F5" s="187">
        <v>12287080800</v>
      </c>
      <c r="G5" s="186">
        <v>1968.1492214753189</v>
      </c>
      <c r="H5" s="189">
        <v>1591138</v>
      </c>
      <c r="I5" s="187">
        <v>8911849400</v>
      </c>
      <c r="J5" s="186">
        <v>5600.9280150433215</v>
      </c>
      <c r="K5" s="187">
        <v>22428</v>
      </c>
      <c r="L5" s="187">
        <v>260711500</v>
      </c>
      <c r="M5" s="192">
        <v>11624.375780274657</v>
      </c>
      <c r="N5" s="187">
        <v>21114</v>
      </c>
      <c r="O5" s="187">
        <v>179204000</v>
      </c>
      <c r="P5" s="186">
        <v>8487.449085914559</v>
      </c>
      <c r="Q5" s="187">
        <v>3335622</v>
      </c>
      <c r="R5" s="187">
        <v>5110763800</v>
      </c>
      <c r="S5" s="186">
        <v>1532.1771471707525</v>
      </c>
      <c r="T5" s="187">
        <v>1585350</v>
      </c>
      <c r="U5" s="187">
        <v>3652880900</v>
      </c>
      <c r="V5" s="186">
        <v>2304.1479168637838</v>
      </c>
      <c r="W5" s="187">
        <v>666504</v>
      </c>
      <c r="X5" s="187">
        <v>1551103300</v>
      </c>
      <c r="Y5" s="186">
        <v>2327.2227923613364</v>
      </c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  <c r="AM5" s="152"/>
      <c r="AN5" s="152"/>
      <c r="AO5" s="152"/>
      <c r="AP5" s="152"/>
      <c r="AQ5" s="152"/>
      <c r="AR5" s="173"/>
      <c r="AS5" s="173"/>
      <c r="AT5" s="173"/>
      <c r="AU5" s="152"/>
      <c r="AV5" s="152"/>
      <c r="AW5" s="152"/>
      <c r="AX5" s="152"/>
      <c r="AY5" s="152"/>
      <c r="AZ5" s="152"/>
      <c r="BA5" s="152"/>
      <c r="BB5" s="152"/>
      <c r="BC5" s="152"/>
      <c r="BD5" s="152"/>
      <c r="BE5" s="152"/>
      <c r="BF5" s="152"/>
      <c r="BG5" s="152"/>
      <c r="BH5" s="152"/>
      <c r="BI5" s="152"/>
      <c r="BJ5" s="152"/>
      <c r="BK5" s="152"/>
      <c r="BL5" s="152"/>
      <c r="BM5" s="152"/>
      <c r="BN5" s="152"/>
    </row>
    <row r="6" spans="1:66" ht="111.95" customHeight="1">
      <c r="A6" s="3" t="s">
        <v>618</v>
      </c>
      <c r="B6" s="187">
        <v>10312650</v>
      </c>
      <c r="C6" s="187">
        <v>26710280100</v>
      </c>
      <c r="D6" s="186">
        <v>2590.050093816817</v>
      </c>
      <c r="E6" s="187">
        <v>6113464</v>
      </c>
      <c r="F6" s="187">
        <v>8063667500</v>
      </c>
      <c r="G6" s="186">
        <v>1319.0013877565975</v>
      </c>
      <c r="H6" s="189">
        <v>1788422</v>
      </c>
      <c r="I6" s="187">
        <v>9141087500</v>
      </c>
      <c r="J6" s="186">
        <v>5111.2586962137575</v>
      </c>
      <c r="K6" s="187">
        <v>3390</v>
      </c>
      <c r="L6" s="187">
        <v>18614000</v>
      </c>
      <c r="M6" s="186">
        <v>5490.8554572271387</v>
      </c>
      <c r="N6" s="187">
        <v>17262</v>
      </c>
      <c r="O6" s="187">
        <v>181719000</v>
      </c>
      <c r="P6" s="192">
        <v>10527.11157455683</v>
      </c>
      <c r="Q6" s="187">
        <v>852030</v>
      </c>
      <c r="R6" s="187">
        <v>1097737300</v>
      </c>
      <c r="S6" s="186">
        <v>1288.3786955858361</v>
      </c>
      <c r="T6" s="187">
        <v>418464</v>
      </c>
      <c r="U6" s="187">
        <v>927297600</v>
      </c>
      <c r="V6" s="186">
        <v>2215.9554943794446</v>
      </c>
      <c r="W6" s="187">
        <v>337824</v>
      </c>
      <c r="X6" s="187">
        <v>5147368000</v>
      </c>
      <c r="Y6" s="192">
        <v>15236.833380695274</v>
      </c>
      <c r="Z6" s="152"/>
      <c r="AA6" s="152"/>
      <c r="AB6" s="152"/>
      <c r="AC6" s="152"/>
      <c r="AD6" s="152"/>
      <c r="AE6" s="152"/>
      <c r="AF6" s="152"/>
      <c r="AG6" s="152"/>
      <c r="AH6" s="152"/>
      <c r="AI6" s="152"/>
      <c r="AJ6" s="152"/>
      <c r="AK6" s="152"/>
      <c r="AL6" s="152"/>
      <c r="AM6" s="152"/>
      <c r="AN6" s="152"/>
      <c r="AO6" s="152"/>
      <c r="AP6" s="152"/>
      <c r="AQ6" s="152"/>
      <c r="AR6" s="173"/>
      <c r="AS6" s="173"/>
      <c r="AT6" s="174"/>
    </row>
    <row r="7" spans="1:66" ht="111.95" customHeight="1">
      <c r="A7" s="3" t="s">
        <v>619</v>
      </c>
      <c r="B7" s="187">
        <v>8339239</v>
      </c>
      <c r="C7" s="187">
        <v>20651832800</v>
      </c>
      <c r="D7" s="186">
        <v>2476.4649148441481</v>
      </c>
      <c r="E7" s="187">
        <v>2724180</v>
      </c>
      <c r="F7" s="187">
        <v>5989924900</v>
      </c>
      <c r="G7" s="186">
        <v>2198.7992349991555</v>
      </c>
      <c r="H7" s="189">
        <v>179730</v>
      </c>
      <c r="I7" s="187">
        <v>923126000</v>
      </c>
      <c r="J7" s="186">
        <v>5136.1820508540586</v>
      </c>
      <c r="K7" s="187">
        <v>3773</v>
      </c>
      <c r="L7" s="187">
        <v>18193000</v>
      </c>
      <c r="M7" s="186">
        <v>4821.8923933209644</v>
      </c>
      <c r="N7" s="187">
        <v>33012</v>
      </c>
      <c r="O7" s="187">
        <v>216467000</v>
      </c>
      <c r="P7" s="186">
        <v>6557.2216163819221</v>
      </c>
      <c r="Q7" s="187">
        <v>149238</v>
      </c>
      <c r="R7" s="187">
        <v>228193900</v>
      </c>
      <c r="S7" s="186">
        <v>1529.0602929548775</v>
      </c>
      <c r="T7" s="187">
        <v>1427040</v>
      </c>
      <c r="U7" s="187">
        <v>2612010300</v>
      </c>
      <c r="V7" s="186">
        <v>1830.3693659603096</v>
      </c>
      <c r="W7" s="187">
        <v>257490</v>
      </c>
      <c r="X7" s="187">
        <v>3986928000</v>
      </c>
      <c r="Y7" s="192">
        <v>15483.816847256205</v>
      </c>
      <c r="Z7" s="152"/>
      <c r="AA7" s="152"/>
      <c r="AB7" s="152"/>
      <c r="AC7" s="152"/>
      <c r="AD7" s="152"/>
      <c r="AE7" s="152"/>
      <c r="AF7" s="152"/>
      <c r="AG7" s="152"/>
      <c r="AH7" s="152"/>
      <c r="AI7" s="152"/>
      <c r="AJ7" s="152"/>
      <c r="AK7" s="152"/>
      <c r="AL7" s="152"/>
      <c r="AM7" s="152"/>
      <c r="AN7" s="152"/>
      <c r="AO7" s="152"/>
      <c r="AP7" s="152"/>
      <c r="AQ7" s="152"/>
      <c r="AR7" s="173"/>
      <c r="AS7" s="173"/>
      <c r="AT7" s="174"/>
    </row>
    <row r="8" spans="1:66" ht="111.95" customHeight="1">
      <c r="A8" s="3" t="s">
        <v>620</v>
      </c>
      <c r="B8" s="187">
        <v>10174460</v>
      </c>
      <c r="C8" s="187">
        <v>15522046200</v>
      </c>
      <c r="D8" s="186">
        <v>1525.5891909742629</v>
      </c>
      <c r="E8" s="187">
        <v>5713452</v>
      </c>
      <c r="F8" s="187">
        <v>9011658800</v>
      </c>
      <c r="G8" s="186">
        <v>1577.2704137533667</v>
      </c>
      <c r="H8" s="189">
        <v>24258</v>
      </c>
      <c r="I8" s="187">
        <v>108941000</v>
      </c>
      <c r="J8" s="186">
        <v>4490.9308269436888</v>
      </c>
      <c r="K8" s="187">
        <v>934</v>
      </c>
      <c r="L8" s="187">
        <v>3658000</v>
      </c>
      <c r="M8" s="186">
        <v>3916.4882226980726</v>
      </c>
      <c r="N8" s="187">
        <v>19620</v>
      </c>
      <c r="O8" s="187">
        <v>160492000</v>
      </c>
      <c r="P8" s="186">
        <v>8180.0203873598366</v>
      </c>
      <c r="Q8" s="187">
        <v>274158</v>
      </c>
      <c r="R8" s="187">
        <v>341234700</v>
      </c>
      <c r="S8" s="186">
        <v>1244.6643906068764</v>
      </c>
      <c r="T8" s="187">
        <v>597336</v>
      </c>
      <c r="U8" s="187">
        <v>957031900</v>
      </c>
      <c r="V8" s="186">
        <v>1602.1667872018429</v>
      </c>
      <c r="W8" s="187">
        <v>159588</v>
      </c>
      <c r="X8" s="187">
        <v>222185700</v>
      </c>
      <c r="Y8" s="186">
        <v>1392.2456575682381</v>
      </c>
      <c r="Z8" s="152"/>
      <c r="AA8" s="152"/>
      <c r="AB8" s="152"/>
      <c r="AC8" s="152"/>
      <c r="AD8" s="152"/>
      <c r="AE8" s="152"/>
      <c r="AF8" s="152"/>
      <c r="AG8" s="152"/>
      <c r="AH8" s="152"/>
      <c r="AI8" s="152"/>
      <c r="AJ8" s="152"/>
      <c r="AK8" s="152"/>
      <c r="AL8" s="152"/>
      <c r="AM8" s="152"/>
      <c r="AN8" s="152"/>
      <c r="AO8" s="152"/>
      <c r="AP8" s="152"/>
      <c r="AQ8" s="152"/>
      <c r="AR8" s="173"/>
      <c r="AS8" s="173"/>
      <c r="AT8" s="174"/>
    </row>
    <row r="9" spans="1:66" ht="111.95" customHeight="1">
      <c r="A9" s="3" t="s">
        <v>621</v>
      </c>
      <c r="B9" s="187">
        <v>947056</v>
      </c>
      <c r="C9" s="187">
        <v>3165738500</v>
      </c>
      <c r="D9" s="186">
        <v>3342.715214306229</v>
      </c>
      <c r="E9" s="187">
        <v>603720</v>
      </c>
      <c r="F9" s="187">
        <v>1829916000</v>
      </c>
      <c r="G9" s="186">
        <v>3031.0673822301728</v>
      </c>
      <c r="H9" s="189">
        <v>144</v>
      </c>
      <c r="I9" s="187">
        <v>675000</v>
      </c>
      <c r="J9" s="186">
        <v>4687.5</v>
      </c>
      <c r="K9" s="187">
        <v>4270</v>
      </c>
      <c r="L9" s="187">
        <v>54012500</v>
      </c>
      <c r="M9" s="192">
        <v>12649.297423887589</v>
      </c>
      <c r="N9" s="187">
        <v>25704</v>
      </c>
      <c r="O9" s="187">
        <v>188309000</v>
      </c>
      <c r="P9" s="186">
        <v>7326.0582010582011</v>
      </c>
      <c r="Q9" s="187">
        <v>60660</v>
      </c>
      <c r="R9" s="187">
        <v>84884000</v>
      </c>
      <c r="S9" s="186">
        <v>1399.3405868776788</v>
      </c>
      <c r="T9" s="187">
        <v>1764</v>
      </c>
      <c r="U9" s="187">
        <v>2571000</v>
      </c>
      <c r="V9" s="186">
        <v>1457.4829931972788</v>
      </c>
      <c r="W9" s="187">
        <v>24282</v>
      </c>
      <c r="X9" s="187">
        <v>64573000</v>
      </c>
      <c r="Y9" s="186">
        <v>2659.2949509925047</v>
      </c>
      <c r="Z9" s="152"/>
      <c r="AA9" s="152"/>
      <c r="AB9" s="152"/>
      <c r="AC9" s="152"/>
      <c r="AD9" s="152"/>
      <c r="AE9" s="152"/>
      <c r="AF9" s="152"/>
      <c r="AG9" s="152"/>
      <c r="AH9" s="152"/>
      <c r="AI9" s="152"/>
      <c r="AJ9" s="152"/>
      <c r="AK9" s="152"/>
      <c r="AL9" s="152"/>
      <c r="AM9" s="152"/>
      <c r="AN9" s="152"/>
      <c r="AO9" s="152"/>
      <c r="AP9" s="152"/>
      <c r="AQ9" s="152"/>
      <c r="AR9" s="173"/>
      <c r="AS9" s="173"/>
      <c r="AT9" s="174"/>
    </row>
    <row r="10" spans="1:66" ht="111.95" customHeight="1">
      <c r="A10" s="3" t="s">
        <v>622</v>
      </c>
      <c r="B10" s="187">
        <v>2606684</v>
      </c>
      <c r="C10" s="187">
        <v>5080272700</v>
      </c>
      <c r="D10" s="186">
        <v>1948.9407615192329</v>
      </c>
      <c r="E10" s="187">
        <v>1638694</v>
      </c>
      <c r="F10" s="187">
        <v>2786150300</v>
      </c>
      <c r="G10" s="186">
        <v>1700.2260946827168</v>
      </c>
      <c r="H10" s="189">
        <v>450</v>
      </c>
      <c r="I10" s="187">
        <v>1143000</v>
      </c>
      <c r="J10" s="186">
        <v>2540</v>
      </c>
      <c r="K10" s="187">
        <v>113996</v>
      </c>
      <c r="L10" s="187">
        <v>587077100</v>
      </c>
      <c r="M10" s="186">
        <v>5149.9798238534686</v>
      </c>
      <c r="N10" s="187">
        <v>15030</v>
      </c>
      <c r="O10" s="187">
        <v>127895000</v>
      </c>
      <c r="P10" s="186">
        <v>8509.3147039254818</v>
      </c>
      <c r="Q10" s="187">
        <v>649494</v>
      </c>
      <c r="R10" s="187">
        <v>811116600</v>
      </c>
      <c r="S10" s="186">
        <v>1248.8438692274294</v>
      </c>
      <c r="T10" s="187">
        <v>3366</v>
      </c>
      <c r="U10" s="187">
        <v>4911000</v>
      </c>
      <c r="V10" s="186">
        <v>1459.0017825311943</v>
      </c>
      <c r="W10" s="187">
        <v>62280</v>
      </c>
      <c r="X10" s="187">
        <v>205965200</v>
      </c>
      <c r="Y10" s="186">
        <v>3307.0841361592807</v>
      </c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152"/>
      <c r="AR10" s="173"/>
      <c r="AS10" s="173"/>
      <c r="AT10" s="174"/>
    </row>
    <row r="11" spans="1:66" ht="111.95" customHeight="1">
      <c r="A11" s="3" t="s">
        <v>623</v>
      </c>
      <c r="B11" s="187">
        <v>6566562</v>
      </c>
      <c r="C11" s="187">
        <v>11086634100</v>
      </c>
      <c r="D11" s="186">
        <v>1688.346824411313</v>
      </c>
      <c r="E11" s="187">
        <v>4591278</v>
      </c>
      <c r="F11" s="187">
        <v>5812360000</v>
      </c>
      <c r="G11" s="186">
        <v>1265.9568860783424</v>
      </c>
      <c r="H11" s="189">
        <v>684</v>
      </c>
      <c r="I11" s="187">
        <v>1516000</v>
      </c>
      <c r="J11" s="186">
        <v>2216.374269005848</v>
      </c>
      <c r="K11" s="187">
        <v>163890</v>
      </c>
      <c r="L11" s="187">
        <v>1081951900</v>
      </c>
      <c r="M11" s="186">
        <v>6601.6956495210206</v>
      </c>
      <c r="N11" s="187">
        <v>80226</v>
      </c>
      <c r="O11" s="187">
        <v>1098244000</v>
      </c>
      <c r="P11" s="192">
        <v>13689.377508538379</v>
      </c>
      <c r="Q11" s="187">
        <v>1215558</v>
      </c>
      <c r="R11" s="187">
        <v>1423928400</v>
      </c>
      <c r="S11" s="186">
        <v>1171.4195455914073</v>
      </c>
      <c r="T11" s="187">
        <v>63756</v>
      </c>
      <c r="U11" s="187">
        <v>136594600</v>
      </c>
      <c r="V11" s="186">
        <v>2142.4587489804881</v>
      </c>
      <c r="W11" s="187">
        <v>70866</v>
      </c>
      <c r="X11" s="187">
        <v>162997900</v>
      </c>
      <c r="Y11" s="186">
        <v>2300.0860779499335</v>
      </c>
      <c r="Z11" s="152"/>
      <c r="AA11" s="152"/>
      <c r="AB11" s="152"/>
      <c r="AC11" s="152"/>
      <c r="AD11" s="152"/>
      <c r="AE11" s="152"/>
      <c r="AF11" s="152"/>
      <c r="AG11" s="152"/>
      <c r="AH11" s="152"/>
      <c r="AI11" s="152"/>
      <c r="AJ11" s="152"/>
      <c r="AK11" s="152"/>
      <c r="AL11" s="152"/>
      <c r="AM11" s="152"/>
      <c r="AN11" s="152"/>
      <c r="AO11" s="152"/>
      <c r="AP11" s="152"/>
      <c r="AQ11" s="152"/>
      <c r="AR11" s="173"/>
      <c r="AS11" s="173"/>
      <c r="AT11" s="174"/>
    </row>
    <row r="12" spans="1:66" ht="111.95" customHeight="1">
      <c r="A12" s="3" t="s">
        <v>624</v>
      </c>
      <c r="B12" s="187">
        <v>11154952</v>
      </c>
      <c r="C12" s="187">
        <v>19694672200</v>
      </c>
      <c r="D12" s="186">
        <v>1765.5541861587571</v>
      </c>
      <c r="E12" s="187">
        <v>7701294</v>
      </c>
      <c r="F12" s="187">
        <v>9064665900</v>
      </c>
      <c r="G12" s="186">
        <v>1177.0315352199254</v>
      </c>
      <c r="H12" s="189">
        <v>192132</v>
      </c>
      <c r="I12" s="187">
        <v>611014500</v>
      </c>
      <c r="J12" s="186">
        <v>3180.1808131909311</v>
      </c>
      <c r="K12" s="187">
        <v>334726</v>
      </c>
      <c r="L12" s="187">
        <v>3491339000</v>
      </c>
      <c r="M12" s="192">
        <v>10430.438627414662</v>
      </c>
      <c r="N12" s="187">
        <v>82548</v>
      </c>
      <c r="O12" s="187">
        <v>1167199000</v>
      </c>
      <c r="P12" s="192">
        <v>14139.639967049474</v>
      </c>
      <c r="Q12" s="187">
        <v>1983750</v>
      </c>
      <c r="R12" s="187">
        <v>2484283500</v>
      </c>
      <c r="S12" s="186">
        <v>1252.3168241965973</v>
      </c>
      <c r="T12" s="187">
        <v>50724</v>
      </c>
      <c r="U12" s="187">
        <v>108451500</v>
      </c>
      <c r="V12" s="186">
        <v>2138.0707357463921</v>
      </c>
      <c r="W12" s="187">
        <v>98592</v>
      </c>
      <c r="X12" s="187">
        <v>447515000</v>
      </c>
      <c r="Y12" s="186">
        <v>4539.0599642973057</v>
      </c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152"/>
      <c r="AL12" s="152"/>
      <c r="AM12" s="152"/>
      <c r="AN12" s="152"/>
      <c r="AO12" s="152"/>
      <c r="AP12" s="152"/>
      <c r="AQ12" s="152"/>
      <c r="AR12" s="173"/>
      <c r="AS12" s="173"/>
      <c r="AT12" s="174"/>
    </row>
    <row r="13" spans="1:66" ht="111.95" customHeight="1">
      <c r="A13" s="3" t="s">
        <v>625</v>
      </c>
      <c r="B13" s="187">
        <v>16717869</v>
      </c>
      <c r="C13" s="187">
        <v>30261242300</v>
      </c>
      <c r="D13" s="186">
        <v>1810.1136155571023</v>
      </c>
      <c r="E13" s="187">
        <v>11589693</v>
      </c>
      <c r="F13" s="187">
        <v>15305822500</v>
      </c>
      <c r="G13" s="186">
        <v>1320.6408918683178</v>
      </c>
      <c r="H13" s="189">
        <v>1069362</v>
      </c>
      <c r="I13" s="187">
        <v>3612441000</v>
      </c>
      <c r="J13" s="186">
        <v>3378.1273319979578</v>
      </c>
      <c r="K13" s="187">
        <v>421647</v>
      </c>
      <c r="L13" s="187">
        <v>5668433000</v>
      </c>
      <c r="M13" s="192">
        <v>13443.551122147199</v>
      </c>
      <c r="N13" s="187">
        <v>38016</v>
      </c>
      <c r="O13" s="187">
        <v>408607000</v>
      </c>
      <c r="P13" s="192">
        <v>10748.290193602694</v>
      </c>
      <c r="Q13" s="187">
        <v>2110740</v>
      </c>
      <c r="R13" s="187">
        <v>2918300900</v>
      </c>
      <c r="S13" s="186">
        <v>1382.5961037361305</v>
      </c>
      <c r="T13" s="187">
        <v>791250</v>
      </c>
      <c r="U13" s="187">
        <v>846926500</v>
      </c>
      <c r="V13" s="186">
        <v>1070.3652448657188</v>
      </c>
      <c r="W13" s="187">
        <v>87672</v>
      </c>
      <c r="X13" s="187">
        <v>235115000</v>
      </c>
      <c r="Y13" s="186">
        <v>2681.7570033762204</v>
      </c>
      <c r="Z13" s="152"/>
      <c r="AA13" s="152"/>
      <c r="AB13" s="152"/>
      <c r="AC13" s="152"/>
      <c r="AD13" s="152"/>
      <c r="AE13" s="152"/>
      <c r="AF13" s="152"/>
      <c r="AG13" s="152"/>
      <c r="AH13" s="152"/>
      <c r="AI13" s="152"/>
      <c r="AJ13" s="152"/>
      <c r="AK13" s="152"/>
      <c r="AL13" s="152"/>
      <c r="AM13" s="152"/>
      <c r="AN13" s="152"/>
      <c r="AO13" s="152"/>
      <c r="AP13" s="152"/>
      <c r="AQ13" s="152"/>
      <c r="AR13" s="173"/>
      <c r="AS13" s="173"/>
      <c r="AT13" s="174"/>
    </row>
    <row r="14" spans="1:66" ht="111.95" customHeight="1">
      <c r="A14" s="3" t="s">
        <v>626</v>
      </c>
      <c r="B14" s="187">
        <v>17325792</v>
      </c>
      <c r="C14" s="187">
        <v>37174573100</v>
      </c>
      <c r="D14" s="186">
        <v>2145.6204195456116</v>
      </c>
      <c r="E14" s="187">
        <v>10979490</v>
      </c>
      <c r="F14" s="187">
        <v>20080671400</v>
      </c>
      <c r="G14" s="186">
        <v>1828.9256969130624</v>
      </c>
      <c r="H14" s="189">
        <v>1916484</v>
      </c>
      <c r="I14" s="187">
        <v>7245989500</v>
      </c>
      <c r="J14" s="186">
        <v>3780.876594847648</v>
      </c>
      <c r="K14" s="187">
        <v>182124</v>
      </c>
      <c r="L14" s="187">
        <v>2241193000</v>
      </c>
      <c r="M14" s="192">
        <v>12305.863038369462</v>
      </c>
      <c r="N14" s="187">
        <v>27666</v>
      </c>
      <c r="O14" s="187">
        <v>270494000</v>
      </c>
      <c r="P14" s="186">
        <v>9777.1271596905954</v>
      </c>
      <c r="Q14" s="187">
        <v>2647632</v>
      </c>
      <c r="R14" s="187">
        <v>3736876100</v>
      </c>
      <c r="S14" s="186">
        <v>1411.4031330638095</v>
      </c>
      <c r="T14" s="187">
        <v>92982</v>
      </c>
      <c r="U14" s="187">
        <v>176606000</v>
      </c>
      <c r="V14" s="186">
        <v>1899.3568647695254</v>
      </c>
      <c r="W14" s="187">
        <v>479214</v>
      </c>
      <c r="X14" s="187">
        <v>826816600</v>
      </c>
      <c r="Y14" s="186">
        <v>1725.359860104254</v>
      </c>
      <c r="Z14" s="152"/>
      <c r="AA14" s="152"/>
      <c r="AB14" s="152"/>
      <c r="AC14" s="152"/>
      <c r="AD14" s="152"/>
      <c r="AE14" s="152"/>
      <c r="AF14" s="152"/>
      <c r="AG14" s="152"/>
      <c r="AH14" s="152"/>
      <c r="AI14" s="152"/>
      <c r="AJ14" s="152"/>
      <c r="AK14" s="152"/>
      <c r="AL14" s="152"/>
      <c r="AM14" s="152"/>
      <c r="AN14" s="152"/>
      <c r="AO14" s="152"/>
      <c r="AP14" s="152"/>
      <c r="AQ14" s="152"/>
      <c r="AR14" s="173"/>
      <c r="AS14" s="173"/>
      <c r="AT14" s="174"/>
    </row>
    <row r="15" spans="1:66" ht="111.95" customHeight="1">
      <c r="A15" s="3" t="s">
        <v>627</v>
      </c>
      <c r="B15" s="187">
        <v>16461354</v>
      </c>
      <c r="C15" s="187">
        <v>37678874500</v>
      </c>
      <c r="D15" s="186">
        <v>2288.9292399641004</v>
      </c>
      <c r="E15" s="187">
        <v>10910880</v>
      </c>
      <c r="F15" s="187">
        <v>18631220700</v>
      </c>
      <c r="G15" s="186">
        <v>1707.5818540759315</v>
      </c>
      <c r="H15" s="189">
        <v>1939752</v>
      </c>
      <c r="I15" s="187">
        <v>9424479000</v>
      </c>
      <c r="J15" s="186">
        <v>4858.5999653563958</v>
      </c>
      <c r="K15" s="187">
        <v>27800</v>
      </c>
      <c r="L15" s="187">
        <v>376521000</v>
      </c>
      <c r="M15" s="192">
        <v>13543.920863309353</v>
      </c>
      <c r="N15" s="187">
        <v>16146</v>
      </c>
      <c r="O15" s="187">
        <v>162193000</v>
      </c>
      <c r="P15" s="192">
        <v>10045.398241050414</v>
      </c>
      <c r="Q15" s="187">
        <v>2191440</v>
      </c>
      <c r="R15" s="187">
        <v>3536119900</v>
      </c>
      <c r="S15" s="186">
        <v>1613.6056200489177</v>
      </c>
      <c r="T15" s="187">
        <v>81918</v>
      </c>
      <c r="U15" s="187">
        <v>146942500</v>
      </c>
      <c r="V15" s="186">
        <v>1793.7754827998731</v>
      </c>
      <c r="W15" s="187">
        <v>400518</v>
      </c>
      <c r="X15" s="187">
        <v>2054348800</v>
      </c>
      <c r="Y15" s="186">
        <v>5129.2296476063502</v>
      </c>
      <c r="Z15" s="152"/>
      <c r="AA15" s="152"/>
      <c r="AB15" s="152"/>
      <c r="AC15" s="152"/>
      <c r="AD15" s="152"/>
      <c r="AE15" s="152"/>
      <c r="AF15" s="152"/>
      <c r="AG15" s="152"/>
      <c r="AH15" s="152"/>
      <c r="AI15" s="152"/>
      <c r="AJ15" s="152"/>
      <c r="AK15" s="152"/>
      <c r="AL15" s="152"/>
      <c r="AM15" s="152"/>
      <c r="AN15" s="152"/>
      <c r="AO15" s="152"/>
      <c r="AP15" s="152"/>
      <c r="AQ15" s="152"/>
      <c r="AR15" s="173"/>
      <c r="AS15" s="173"/>
      <c r="AT15" s="174"/>
    </row>
    <row r="16" spans="1:66" ht="111.95" customHeight="1">
      <c r="A16" s="3" t="s">
        <v>628</v>
      </c>
      <c r="B16" s="187">
        <v>10598866</v>
      </c>
      <c r="C16" s="187">
        <v>33545233200</v>
      </c>
      <c r="D16" s="186">
        <v>3164.9832349989142</v>
      </c>
      <c r="E16" s="187">
        <v>5497242</v>
      </c>
      <c r="F16" s="187">
        <v>15965039500</v>
      </c>
      <c r="G16" s="186">
        <v>2904.1907742100493</v>
      </c>
      <c r="H16" s="189">
        <v>1142028</v>
      </c>
      <c r="I16" s="187">
        <v>5718658500</v>
      </c>
      <c r="J16" s="186">
        <v>5007.45909907638</v>
      </c>
      <c r="K16" s="187">
        <v>3790</v>
      </c>
      <c r="L16" s="187">
        <v>37791000</v>
      </c>
      <c r="M16" s="186">
        <v>9971.2401055408973</v>
      </c>
      <c r="N16" s="187">
        <v>19278</v>
      </c>
      <c r="O16" s="187">
        <v>228954000</v>
      </c>
      <c r="P16" s="192">
        <v>11876.439464674759</v>
      </c>
      <c r="Q16" s="187">
        <v>1226628</v>
      </c>
      <c r="R16" s="187">
        <v>2448091700</v>
      </c>
      <c r="S16" s="186">
        <v>1995.7898401145253</v>
      </c>
      <c r="T16" s="187">
        <v>784062</v>
      </c>
      <c r="U16" s="187">
        <v>1986114800</v>
      </c>
      <c r="V16" s="186">
        <v>2533.1093714527678</v>
      </c>
      <c r="W16" s="187">
        <v>620910</v>
      </c>
      <c r="X16" s="187">
        <v>2262761700</v>
      </c>
      <c r="Y16" s="186">
        <v>3644.2668019519738</v>
      </c>
      <c r="Z16" s="152"/>
      <c r="AA16" s="152"/>
      <c r="AB16" s="152"/>
      <c r="AC16" s="152"/>
      <c r="AD16" s="152"/>
      <c r="AE16" s="152"/>
      <c r="AF16" s="152"/>
      <c r="AG16" s="152"/>
      <c r="AH16" s="152"/>
      <c r="AI16" s="152"/>
      <c r="AJ16" s="152"/>
      <c r="AK16" s="152"/>
      <c r="AL16" s="152"/>
      <c r="AM16" s="152"/>
      <c r="AN16" s="152"/>
      <c r="AO16" s="152"/>
      <c r="AP16" s="152"/>
      <c r="AQ16" s="152"/>
      <c r="AR16" s="173"/>
      <c r="AS16" s="173"/>
      <c r="AT16" s="174"/>
    </row>
    <row r="17" spans="1:49" ht="111.95" customHeight="1">
      <c r="A17" s="22" t="s">
        <v>629</v>
      </c>
      <c r="B17" s="190">
        <v>125659482</v>
      </c>
      <c r="C17" s="190">
        <v>275707520900</v>
      </c>
      <c r="D17" s="188">
        <v>2194.0844933611934</v>
      </c>
      <c r="E17" s="190">
        <v>74306349</v>
      </c>
      <c r="F17" s="190">
        <v>124828178300</v>
      </c>
      <c r="G17" s="188">
        <v>1679.9126855230097</v>
      </c>
      <c r="H17" s="190">
        <v>9844584</v>
      </c>
      <c r="I17" s="190">
        <v>45700920400</v>
      </c>
      <c r="J17" s="188">
        <v>4642.239875245109</v>
      </c>
      <c r="K17" s="190">
        <v>1282768</v>
      </c>
      <c r="L17" s="190">
        <v>13839495000</v>
      </c>
      <c r="M17" s="193">
        <v>10788.774743367469</v>
      </c>
      <c r="N17" s="190">
        <v>395622</v>
      </c>
      <c r="O17" s="190">
        <v>4389777000</v>
      </c>
      <c r="P17" s="193">
        <v>11095.886983029255</v>
      </c>
      <c r="Q17" s="190">
        <v>16696950</v>
      </c>
      <c r="R17" s="190">
        <v>24221530800</v>
      </c>
      <c r="S17" s="188">
        <v>1450.6560060370307</v>
      </c>
      <c r="T17" s="190">
        <v>5898012</v>
      </c>
      <c r="U17" s="190">
        <v>11558338600</v>
      </c>
      <c r="V17" s="188">
        <v>1959.7007601883481</v>
      </c>
      <c r="W17" s="190">
        <v>3265740</v>
      </c>
      <c r="X17" s="190">
        <v>17167678200</v>
      </c>
      <c r="Y17" s="188">
        <v>5256.9029377721436</v>
      </c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  <c r="AK17" s="173"/>
      <c r="AL17" s="173"/>
      <c r="AM17" s="173"/>
      <c r="AN17" s="173"/>
      <c r="AO17" s="173"/>
      <c r="AP17" s="173"/>
      <c r="AQ17" s="173"/>
      <c r="AR17" s="173"/>
    </row>
    <row r="18" spans="1:49" ht="165.75" customHeight="1">
      <c r="A18" s="349" t="s">
        <v>599</v>
      </c>
      <c r="B18" s="349"/>
      <c r="C18" s="349"/>
      <c r="D18" s="349"/>
      <c r="E18" s="349"/>
      <c r="F18" s="349"/>
      <c r="G18" s="349"/>
      <c r="H18" s="349"/>
      <c r="I18" s="349"/>
      <c r="J18" s="349"/>
      <c r="K18" s="349"/>
      <c r="L18" s="349"/>
      <c r="M18" s="349"/>
      <c r="N18" s="350" t="s">
        <v>72</v>
      </c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  <c r="AK18" s="173"/>
      <c r="AL18" s="173"/>
      <c r="AM18" s="173"/>
      <c r="AN18" s="173"/>
      <c r="AO18" s="173"/>
      <c r="AP18" s="173"/>
      <c r="AQ18" s="173"/>
      <c r="AR18" s="173"/>
    </row>
    <row r="19" spans="1:49" ht="39.950000000000003" customHeight="1">
      <c r="A19" s="309" t="s">
        <v>73</v>
      </c>
      <c r="B19" s="309"/>
      <c r="C19" s="309"/>
      <c r="D19" s="309"/>
      <c r="E19" s="309"/>
      <c r="F19" s="309"/>
      <c r="G19" s="309"/>
      <c r="H19" s="309"/>
      <c r="I19" s="309"/>
      <c r="J19" s="309"/>
      <c r="K19" s="309"/>
      <c r="L19" s="309"/>
      <c r="M19" s="309"/>
      <c r="N19" s="309"/>
      <c r="O19" s="309"/>
      <c r="P19" s="309"/>
      <c r="Q19" s="309"/>
      <c r="R19" s="309"/>
      <c r="S19" s="309"/>
      <c r="T19" s="309"/>
      <c r="U19" s="309"/>
      <c r="V19" s="309"/>
      <c r="W19" s="337"/>
      <c r="X19" s="337"/>
      <c r="Y19" s="337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73"/>
    </row>
    <row r="20" spans="1:49" ht="97.5" customHeight="1">
      <c r="A20" s="312" t="s">
        <v>18</v>
      </c>
      <c r="B20" s="354" t="s">
        <v>83</v>
      </c>
      <c r="C20" s="355"/>
      <c r="D20" s="356"/>
      <c r="E20" s="354" t="s">
        <v>84</v>
      </c>
      <c r="F20" s="355"/>
      <c r="G20" s="356"/>
      <c r="H20" s="354" t="s">
        <v>85</v>
      </c>
      <c r="I20" s="355"/>
      <c r="J20" s="356"/>
      <c r="K20" s="354" t="s">
        <v>86</v>
      </c>
      <c r="L20" s="355"/>
      <c r="M20" s="356"/>
      <c r="N20" s="354" t="s">
        <v>87</v>
      </c>
      <c r="O20" s="355"/>
      <c r="P20" s="356"/>
      <c r="Q20" s="354" t="s">
        <v>88</v>
      </c>
      <c r="R20" s="355"/>
      <c r="S20" s="356"/>
      <c r="T20" s="354" t="s">
        <v>89</v>
      </c>
      <c r="U20" s="355"/>
      <c r="V20" s="355"/>
      <c r="W20" s="351" t="s">
        <v>90</v>
      </c>
      <c r="X20" s="352"/>
      <c r="Y20" s="35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  <c r="AK20" s="173"/>
      <c r="AL20" s="173"/>
      <c r="AM20" s="173"/>
      <c r="AN20" s="173"/>
      <c r="AO20" s="173"/>
      <c r="AP20" s="173"/>
      <c r="AQ20" s="173"/>
      <c r="AR20" s="173"/>
    </row>
    <row r="21" spans="1:49" ht="97.5" customHeight="1">
      <c r="A21" s="314"/>
      <c r="B21" s="119" t="s">
        <v>5</v>
      </c>
      <c r="C21" s="119" t="s">
        <v>81</v>
      </c>
      <c r="D21" s="144" t="s">
        <v>82</v>
      </c>
      <c r="E21" s="119" t="s">
        <v>309</v>
      </c>
      <c r="F21" s="119" t="s">
        <v>81</v>
      </c>
      <c r="G21" s="144" t="s">
        <v>82</v>
      </c>
      <c r="H21" s="119" t="s">
        <v>5</v>
      </c>
      <c r="I21" s="119" t="s">
        <v>81</v>
      </c>
      <c r="J21" s="144" t="s">
        <v>82</v>
      </c>
      <c r="K21" s="119" t="s">
        <v>5</v>
      </c>
      <c r="L21" s="119" t="s">
        <v>81</v>
      </c>
      <c r="M21" s="144" t="s">
        <v>82</v>
      </c>
      <c r="N21" s="119" t="s">
        <v>5</v>
      </c>
      <c r="O21" s="119" t="s">
        <v>81</v>
      </c>
      <c r="P21" s="119" t="s">
        <v>82</v>
      </c>
      <c r="Q21" s="119" t="s">
        <v>5</v>
      </c>
      <c r="R21" s="119" t="s">
        <v>81</v>
      </c>
      <c r="S21" s="119" t="s">
        <v>82</v>
      </c>
      <c r="T21" s="119" t="s">
        <v>5</v>
      </c>
      <c r="U21" s="119" t="s">
        <v>81</v>
      </c>
      <c r="V21" s="250" t="s">
        <v>82</v>
      </c>
      <c r="W21" s="254" t="s">
        <v>5</v>
      </c>
      <c r="X21" s="119" t="s">
        <v>81</v>
      </c>
      <c r="Y21" s="255" t="s">
        <v>82</v>
      </c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  <c r="AK21" s="173"/>
      <c r="AL21" s="173"/>
      <c r="AM21" s="173"/>
      <c r="AN21" s="173"/>
      <c r="AO21" s="173"/>
      <c r="AP21" s="173"/>
      <c r="AQ21" s="173"/>
      <c r="AR21" s="173"/>
    </row>
    <row r="22" spans="1:49" ht="111.95" customHeight="1">
      <c r="A22" s="3" t="s">
        <v>50</v>
      </c>
      <c r="B22" s="187">
        <v>44316</v>
      </c>
      <c r="C22" s="187">
        <v>366741000</v>
      </c>
      <c r="D22" s="186">
        <v>8275.5889520714863</v>
      </c>
      <c r="E22" s="189">
        <v>18666</v>
      </c>
      <c r="F22" s="189">
        <v>72233000</v>
      </c>
      <c r="G22" s="186">
        <v>3869.7632058287795</v>
      </c>
      <c r="H22" s="187">
        <v>88110</v>
      </c>
      <c r="I22" s="187">
        <v>491047000</v>
      </c>
      <c r="J22" s="186">
        <v>5573.1131540120305</v>
      </c>
      <c r="K22" s="187">
        <v>14706</v>
      </c>
      <c r="L22" s="187">
        <v>19194500</v>
      </c>
      <c r="M22" s="186">
        <v>1305.2155582755338</v>
      </c>
      <c r="N22" s="187">
        <v>35388</v>
      </c>
      <c r="O22" s="187">
        <v>111556000</v>
      </c>
      <c r="P22" s="186">
        <v>3152.3680343619308</v>
      </c>
      <c r="Q22" s="189">
        <v>9306</v>
      </c>
      <c r="R22" s="189">
        <v>155840000</v>
      </c>
      <c r="S22" s="192">
        <v>16746.185256823555</v>
      </c>
      <c r="T22" s="187">
        <v>37854</v>
      </c>
      <c r="U22" s="187">
        <v>140062000</v>
      </c>
      <c r="V22" s="252">
        <v>3700.0581180324402</v>
      </c>
      <c r="W22" s="256">
        <v>740534</v>
      </c>
      <c r="X22" s="187">
        <v>1825854000</v>
      </c>
      <c r="Y22" s="257">
        <v>2465.5910464610674</v>
      </c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</row>
    <row r="23" spans="1:49" ht="111.95" customHeight="1">
      <c r="A23" s="3" t="s">
        <v>51</v>
      </c>
      <c r="B23" s="187">
        <v>22572</v>
      </c>
      <c r="C23" s="187">
        <v>184033000</v>
      </c>
      <c r="D23" s="186">
        <v>8153.1543505227719</v>
      </c>
      <c r="E23" s="189">
        <v>810</v>
      </c>
      <c r="F23" s="189">
        <v>4790000</v>
      </c>
      <c r="G23" s="186">
        <v>5913.5802469135806</v>
      </c>
      <c r="H23" s="187">
        <v>139950</v>
      </c>
      <c r="I23" s="187">
        <v>457994500</v>
      </c>
      <c r="J23" s="186">
        <v>3272.5580564487318</v>
      </c>
      <c r="K23" s="187">
        <v>2916</v>
      </c>
      <c r="L23" s="187">
        <v>8711000</v>
      </c>
      <c r="M23" s="186">
        <v>2987.3113854595335</v>
      </c>
      <c r="N23" s="187">
        <v>8892</v>
      </c>
      <c r="O23" s="187">
        <v>34966000</v>
      </c>
      <c r="P23" s="186">
        <v>3932.2986954565904</v>
      </c>
      <c r="Q23" s="189">
        <v>16722</v>
      </c>
      <c r="R23" s="189">
        <v>243025000</v>
      </c>
      <c r="S23" s="192">
        <v>14533.249611290516</v>
      </c>
      <c r="T23" s="187">
        <v>36414</v>
      </c>
      <c r="U23" s="187">
        <v>125046000</v>
      </c>
      <c r="V23" s="252">
        <v>3434.0088976767179</v>
      </c>
      <c r="W23" s="256">
        <v>553518</v>
      </c>
      <c r="X23" s="187">
        <v>1074223700</v>
      </c>
      <c r="Y23" s="257">
        <v>1940.7204463088824</v>
      </c>
      <c r="Z23" s="152"/>
      <c r="AA23" s="152"/>
      <c r="AB23" s="152"/>
      <c r="AC23" s="152"/>
      <c r="AD23" s="152"/>
      <c r="AE23" s="152"/>
      <c r="AF23" s="152"/>
      <c r="AG23" s="152"/>
      <c r="AH23" s="152"/>
      <c r="AI23" s="152"/>
      <c r="AJ23" s="152"/>
      <c r="AK23" s="152"/>
      <c r="AL23" s="152"/>
      <c r="AM23" s="152"/>
      <c r="AN23" s="152"/>
      <c r="AO23" s="152"/>
      <c r="AP23" s="152"/>
      <c r="AQ23" s="152"/>
      <c r="AR23" s="152"/>
      <c r="AS23" s="152"/>
      <c r="AT23" s="152"/>
    </row>
    <row r="24" spans="1:49" ht="111.95" customHeight="1">
      <c r="A24" s="3" t="s">
        <v>52</v>
      </c>
      <c r="B24" s="187">
        <v>15624</v>
      </c>
      <c r="C24" s="187">
        <v>195661000</v>
      </c>
      <c r="D24" s="192">
        <v>12523.10547875064</v>
      </c>
      <c r="E24" s="189">
        <v>234</v>
      </c>
      <c r="F24" s="189">
        <v>2150000</v>
      </c>
      <c r="G24" s="186">
        <v>9188.0341880341875</v>
      </c>
      <c r="H24" s="187">
        <v>99000</v>
      </c>
      <c r="I24" s="187">
        <v>391918000</v>
      </c>
      <c r="J24" s="186">
        <v>3958.7676767676767</v>
      </c>
      <c r="K24" s="187">
        <v>185900</v>
      </c>
      <c r="L24" s="187">
        <v>1917137000</v>
      </c>
      <c r="M24" s="192">
        <v>10312.732651963421</v>
      </c>
      <c r="N24" s="187">
        <v>31914</v>
      </c>
      <c r="O24" s="187">
        <v>113635000</v>
      </c>
      <c r="P24" s="186">
        <v>3560.6630318982266</v>
      </c>
      <c r="Q24" s="189">
        <v>2214</v>
      </c>
      <c r="R24" s="189">
        <v>21577000</v>
      </c>
      <c r="S24" s="186">
        <v>9745.7091237579043</v>
      </c>
      <c r="T24" s="187">
        <v>43308</v>
      </c>
      <c r="U24" s="187">
        <v>130608000</v>
      </c>
      <c r="V24" s="252">
        <v>3015.7938487115543</v>
      </c>
      <c r="W24" s="256">
        <v>3186582</v>
      </c>
      <c r="X24" s="187">
        <v>3904303700</v>
      </c>
      <c r="Y24" s="257">
        <v>1225.2324591050849</v>
      </c>
      <c r="Z24" s="152"/>
      <c r="AA24" s="152"/>
      <c r="AB24" s="152"/>
      <c r="AC24" s="152"/>
      <c r="AD24" s="152"/>
      <c r="AE24" s="152"/>
      <c r="AF24" s="152"/>
      <c r="AG24" s="152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</row>
    <row r="25" spans="1:49" ht="111.95" customHeight="1">
      <c r="A25" s="3" t="s">
        <v>53</v>
      </c>
      <c r="B25" s="187">
        <v>1530</v>
      </c>
      <c r="C25" s="187">
        <v>11175000</v>
      </c>
      <c r="D25" s="186">
        <v>7303.9215686274511</v>
      </c>
      <c r="E25" s="189">
        <v>54</v>
      </c>
      <c r="F25" s="189">
        <v>420000</v>
      </c>
      <c r="G25" s="186">
        <v>7777.7777777777774</v>
      </c>
      <c r="H25" s="187">
        <v>91476</v>
      </c>
      <c r="I25" s="187">
        <v>303555000</v>
      </c>
      <c r="J25" s="186">
        <v>3318.411386593205</v>
      </c>
      <c r="K25" s="187">
        <v>84712</v>
      </c>
      <c r="L25" s="187">
        <v>848011500</v>
      </c>
      <c r="M25" s="192">
        <v>10010.523892718858</v>
      </c>
      <c r="N25" s="187">
        <v>36216</v>
      </c>
      <c r="O25" s="187">
        <v>133137000</v>
      </c>
      <c r="P25" s="186">
        <v>3676.192842942346</v>
      </c>
      <c r="Q25" s="189">
        <v>1080</v>
      </c>
      <c r="R25" s="189">
        <v>11687000</v>
      </c>
      <c r="S25" s="192">
        <v>10821.296296296296</v>
      </c>
      <c r="T25" s="187">
        <v>43110</v>
      </c>
      <c r="U25" s="187">
        <v>116561000</v>
      </c>
      <c r="V25" s="252">
        <v>2703.8042217582929</v>
      </c>
      <c r="W25" s="256">
        <v>3126936</v>
      </c>
      <c r="X25" s="187">
        <v>3292297600</v>
      </c>
      <c r="Y25" s="257">
        <v>1052.882949954844</v>
      </c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  <c r="AJ25" s="152"/>
      <c r="AK25" s="152"/>
      <c r="AL25" s="152"/>
      <c r="AM25" s="152"/>
      <c r="AN25" s="152"/>
      <c r="AO25" s="152"/>
      <c r="AP25" s="152"/>
      <c r="AQ25" s="152"/>
      <c r="AR25" s="152"/>
      <c r="AS25" s="152"/>
      <c r="AT25" s="152"/>
    </row>
    <row r="26" spans="1:49" ht="111.95" customHeight="1">
      <c r="A26" s="3" t="s">
        <v>54</v>
      </c>
      <c r="B26" s="187">
        <v>1998</v>
      </c>
      <c r="C26" s="187">
        <v>13527000</v>
      </c>
      <c r="D26" s="186">
        <v>6770.27027027027</v>
      </c>
      <c r="E26" s="189">
        <v>0</v>
      </c>
      <c r="F26" s="189">
        <v>0</v>
      </c>
      <c r="G26" s="186">
        <v>0</v>
      </c>
      <c r="H26" s="187">
        <v>82548</v>
      </c>
      <c r="I26" s="187">
        <v>289534500</v>
      </c>
      <c r="J26" s="186">
        <v>3507.4683820322721</v>
      </c>
      <c r="K26" s="187">
        <v>594</v>
      </c>
      <c r="L26" s="187">
        <v>1650000</v>
      </c>
      <c r="M26" s="186">
        <v>2777.7777777777778</v>
      </c>
      <c r="N26" s="187">
        <v>21222</v>
      </c>
      <c r="O26" s="187">
        <v>85381000</v>
      </c>
      <c r="P26" s="186">
        <v>4023.2306097446049</v>
      </c>
      <c r="Q26" s="189">
        <v>540</v>
      </c>
      <c r="R26" s="189">
        <v>3524000</v>
      </c>
      <c r="S26" s="186">
        <v>6525.9259259259261</v>
      </c>
      <c r="T26" s="187">
        <v>25398</v>
      </c>
      <c r="U26" s="187">
        <v>79310000</v>
      </c>
      <c r="V26" s="252">
        <v>3122.6868257343099</v>
      </c>
      <c r="W26" s="256">
        <v>94212</v>
      </c>
      <c r="X26" s="187">
        <v>467871500</v>
      </c>
      <c r="Y26" s="257">
        <v>4966.1561159937164</v>
      </c>
      <c r="Z26" s="152"/>
      <c r="AA26" s="152"/>
      <c r="AB26" s="152"/>
      <c r="AC26" s="152"/>
      <c r="AD26" s="152"/>
      <c r="AE26" s="152"/>
      <c r="AF26" s="152"/>
      <c r="AG26" s="152"/>
      <c r="AH26" s="152"/>
      <c r="AI26" s="152"/>
      <c r="AJ26" s="152"/>
      <c r="AK26" s="152"/>
      <c r="AL26" s="152"/>
      <c r="AM26" s="152"/>
      <c r="AN26" s="152"/>
      <c r="AO26" s="152"/>
      <c r="AP26" s="152"/>
      <c r="AQ26" s="152"/>
      <c r="AR26" s="152"/>
      <c r="AS26" s="152"/>
      <c r="AT26" s="152"/>
    </row>
    <row r="27" spans="1:49" ht="111.95" customHeight="1">
      <c r="A27" s="3" t="s">
        <v>55</v>
      </c>
      <c r="B27" s="187">
        <v>2412</v>
      </c>
      <c r="C27" s="187">
        <v>21813000</v>
      </c>
      <c r="D27" s="186">
        <v>9043.5323383084578</v>
      </c>
      <c r="E27" s="189">
        <v>18</v>
      </c>
      <c r="F27" s="189">
        <v>70000</v>
      </c>
      <c r="G27" s="186">
        <v>3888.8888888888887</v>
      </c>
      <c r="H27" s="187">
        <v>20340</v>
      </c>
      <c r="I27" s="187">
        <v>76120000</v>
      </c>
      <c r="J27" s="186">
        <v>3742.3795476892824</v>
      </c>
      <c r="K27" s="187">
        <v>10298</v>
      </c>
      <c r="L27" s="187">
        <v>128284000</v>
      </c>
      <c r="M27" s="192">
        <v>12457.176150708876</v>
      </c>
      <c r="N27" s="187">
        <v>5526</v>
      </c>
      <c r="O27" s="187">
        <v>19724000</v>
      </c>
      <c r="P27" s="186">
        <v>3569.3087224031851</v>
      </c>
      <c r="Q27" s="189">
        <v>0</v>
      </c>
      <c r="R27" s="189">
        <v>0</v>
      </c>
      <c r="S27" s="186">
        <v>0</v>
      </c>
      <c r="T27" s="187">
        <v>14904</v>
      </c>
      <c r="U27" s="187">
        <v>51927000</v>
      </c>
      <c r="V27" s="252">
        <v>3484.0982286634462</v>
      </c>
      <c r="W27" s="256">
        <v>69876</v>
      </c>
      <c r="X27" s="187">
        <v>258076500</v>
      </c>
      <c r="Y27" s="257">
        <v>3693.3496479477931</v>
      </c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</row>
    <row r="28" spans="1:49" ht="111.95" customHeight="1">
      <c r="A28" s="3" t="s">
        <v>56</v>
      </c>
      <c r="B28" s="187">
        <v>1098</v>
      </c>
      <c r="C28" s="187">
        <v>11984000</v>
      </c>
      <c r="D28" s="192">
        <v>10914.389799635701</v>
      </c>
      <c r="E28" s="189">
        <v>18</v>
      </c>
      <c r="F28" s="189">
        <v>60000</v>
      </c>
      <c r="G28" s="186">
        <v>3333.3333333333335</v>
      </c>
      <c r="H28" s="187">
        <v>12294</v>
      </c>
      <c r="I28" s="187">
        <v>49970000</v>
      </c>
      <c r="J28" s="186">
        <v>4064.5843500894744</v>
      </c>
      <c r="K28" s="187">
        <v>8930</v>
      </c>
      <c r="L28" s="187">
        <v>81159000</v>
      </c>
      <c r="M28" s="186">
        <v>9088.3538633818589</v>
      </c>
      <c r="N28" s="187">
        <v>30384</v>
      </c>
      <c r="O28" s="187">
        <v>100759000</v>
      </c>
      <c r="P28" s="186">
        <v>3316.186150605582</v>
      </c>
      <c r="Q28" s="189">
        <v>0</v>
      </c>
      <c r="R28" s="189">
        <v>0</v>
      </c>
      <c r="S28" s="186">
        <v>0</v>
      </c>
      <c r="T28" s="187">
        <v>14958</v>
      </c>
      <c r="U28" s="187">
        <v>74131000</v>
      </c>
      <c r="V28" s="252">
        <v>4955.9433079288674</v>
      </c>
      <c r="W28" s="256">
        <v>312622</v>
      </c>
      <c r="X28" s="187">
        <v>1050978300</v>
      </c>
      <c r="Y28" s="257">
        <v>3361.8181062113349</v>
      </c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</row>
    <row r="29" spans="1:49" ht="111.95" customHeight="1">
      <c r="A29" s="3" t="s">
        <v>57</v>
      </c>
      <c r="B29" s="187">
        <v>9810</v>
      </c>
      <c r="C29" s="187">
        <v>105370000</v>
      </c>
      <c r="D29" s="192">
        <v>10741.080530071356</v>
      </c>
      <c r="E29" s="189">
        <v>7704</v>
      </c>
      <c r="F29" s="189">
        <v>20647500</v>
      </c>
      <c r="G29" s="186">
        <v>2680.101246105919</v>
      </c>
      <c r="H29" s="187">
        <v>8820</v>
      </c>
      <c r="I29" s="187">
        <v>45844000</v>
      </c>
      <c r="J29" s="186">
        <v>5197.7324263038545</v>
      </c>
      <c r="K29" s="187">
        <v>12600</v>
      </c>
      <c r="L29" s="187">
        <v>13453000</v>
      </c>
      <c r="M29" s="186">
        <v>1067.6984126984128</v>
      </c>
      <c r="N29" s="187">
        <v>50670</v>
      </c>
      <c r="O29" s="187">
        <v>172877000</v>
      </c>
      <c r="P29" s="186">
        <v>3411.8215906848231</v>
      </c>
      <c r="Q29" s="189">
        <v>1404</v>
      </c>
      <c r="R29" s="189">
        <v>8029000</v>
      </c>
      <c r="S29" s="186">
        <v>5718.660968660969</v>
      </c>
      <c r="T29" s="187">
        <v>16110</v>
      </c>
      <c r="U29" s="187">
        <v>63036000</v>
      </c>
      <c r="V29" s="252">
        <v>3912.8491620111731</v>
      </c>
      <c r="W29" s="256">
        <v>604068</v>
      </c>
      <c r="X29" s="187">
        <v>1890947300</v>
      </c>
      <c r="Y29" s="257">
        <v>3130.3550262553222</v>
      </c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</row>
    <row r="30" spans="1:49" ht="111.95" customHeight="1">
      <c r="A30" s="3" t="s">
        <v>58</v>
      </c>
      <c r="B30" s="187">
        <v>9054</v>
      </c>
      <c r="C30" s="187">
        <v>73579000</v>
      </c>
      <c r="D30" s="186">
        <v>8126.6843384139611</v>
      </c>
      <c r="E30" s="189">
        <v>8154</v>
      </c>
      <c r="F30" s="189">
        <v>28828500</v>
      </c>
      <c r="G30" s="186">
        <v>3535.5040470934509</v>
      </c>
      <c r="H30" s="187">
        <v>13302</v>
      </c>
      <c r="I30" s="187">
        <v>65364000</v>
      </c>
      <c r="J30" s="186">
        <v>4913.8475417230493</v>
      </c>
      <c r="K30" s="187">
        <v>40500</v>
      </c>
      <c r="L30" s="187">
        <v>47723000</v>
      </c>
      <c r="M30" s="186">
        <v>1178.3456790123457</v>
      </c>
      <c r="N30" s="187">
        <v>23040</v>
      </c>
      <c r="O30" s="187">
        <v>105482000</v>
      </c>
      <c r="P30" s="186">
        <v>4578.2118055555557</v>
      </c>
      <c r="Q30" s="189">
        <v>738</v>
      </c>
      <c r="R30" s="189">
        <v>2929000</v>
      </c>
      <c r="S30" s="186">
        <v>3968.8346883468835</v>
      </c>
      <c r="T30" s="187">
        <v>8640</v>
      </c>
      <c r="U30" s="187">
        <v>43713000</v>
      </c>
      <c r="V30" s="252">
        <v>5059.375</v>
      </c>
      <c r="W30" s="256">
        <v>506061</v>
      </c>
      <c r="X30" s="187">
        <v>897977900</v>
      </c>
      <c r="Y30" s="257">
        <v>1774.4459660001462</v>
      </c>
      <c r="Z30" s="152"/>
      <c r="AA30" s="152"/>
      <c r="AB30" s="152"/>
      <c r="AC30" s="152"/>
      <c r="AD30" s="152"/>
      <c r="AE30" s="152"/>
      <c r="AF30" s="152"/>
      <c r="AG30" s="152"/>
      <c r="AH30" s="152"/>
      <c r="AI30" s="152"/>
      <c r="AJ30" s="152"/>
      <c r="AK30" s="152"/>
      <c r="AL30" s="152"/>
      <c r="AM30" s="152"/>
      <c r="AN30" s="152"/>
      <c r="AO30" s="152"/>
      <c r="AP30" s="152"/>
      <c r="AQ30" s="152"/>
      <c r="AR30" s="152"/>
      <c r="AS30" s="152"/>
      <c r="AT30" s="152"/>
    </row>
    <row r="31" spans="1:49" ht="111.95" customHeight="1">
      <c r="A31" s="3" t="s">
        <v>59</v>
      </c>
      <c r="B31" s="187">
        <v>120762</v>
      </c>
      <c r="C31" s="187">
        <v>761502000</v>
      </c>
      <c r="D31" s="186">
        <v>6305.808118447856</v>
      </c>
      <c r="E31" s="189">
        <v>43380</v>
      </c>
      <c r="F31" s="189">
        <v>235469000</v>
      </c>
      <c r="G31" s="186">
        <v>5428.0544029506682</v>
      </c>
      <c r="H31" s="187">
        <v>38376</v>
      </c>
      <c r="I31" s="187">
        <v>202071000</v>
      </c>
      <c r="J31" s="186">
        <v>5265.5565978736713</v>
      </c>
      <c r="K31" s="187">
        <v>90390</v>
      </c>
      <c r="L31" s="187">
        <v>101258000</v>
      </c>
      <c r="M31" s="186">
        <v>1120.2345392189402</v>
      </c>
      <c r="N31" s="187">
        <v>11070</v>
      </c>
      <c r="O31" s="187">
        <v>50174000</v>
      </c>
      <c r="P31" s="186">
        <v>4532.429990966576</v>
      </c>
      <c r="Q31" s="189">
        <v>720</v>
      </c>
      <c r="R31" s="189">
        <v>3837000</v>
      </c>
      <c r="S31" s="186">
        <v>5329.166666666667</v>
      </c>
      <c r="T31" s="187">
        <v>12996</v>
      </c>
      <c r="U31" s="187">
        <v>50978000</v>
      </c>
      <c r="V31" s="252">
        <v>3922.5915666358878</v>
      </c>
      <c r="W31" s="256">
        <v>682506</v>
      </c>
      <c r="X31" s="187">
        <v>1190637500</v>
      </c>
      <c r="Y31" s="257">
        <v>1744.5084731855836</v>
      </c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</row>
    <row r="32" spans="1:49" ht="111.95" customHeight="1">
      <c r="A32" s="3" t="s">
        <v>60</v>
      </c>
      <c r="B32" s="187">
        <v>80208</v>
      </c>
      <c r="C32" s="187">
        <v>549904000</v>
      </c>
      <c r="D32" s="186">
        <v>6855.9744663873926</v>
      </c>
      <c r="E32" s="187">
        <v>84240</v>
      </c>
      <c r="F32" s="187">
        <v>468171000</v>
      </c>
      <c r="G32" s="186">
        <v>5557.5854700854698</v>
      </c>
      <c r="H32" s="187">
        <v>49410</v>
      </c>
      <c r="I32" s="187">
        <v>281000000</v>
      </c>
      <c r="J32" s="186">
        <v>5687.1078729002229</v>
      </c>
      <c r="K32" s="187">
        <v>25344</v>
      </c>
      <c r="L32" s="187">
        <v>34744000</v>
      </c>
      <c r="M32" s="186">
        <v>1370.8964646464647</v>
      </c>
      <c r="N32" s="187">
        <v>66222</v>
      </c>
      <c r="O32" s="187">
        <v>210509000</v>
      </c>
      <c r="P32" s="186">
        <v>3178.8378484491559</v>
      </c>
      <c r="Q32" s="189">
        <v>270</v>
      </c>
      <c r="R32" s="189">
        <v>1212000</v>
      </c>
      <c r="S32" s="186">
        <v>4488.8888888888887</v>
      </c>
      <c r="T32" s="187">
        <v>15660</v>
      </c>
      <c r="U32" s="187">
        <v>67031000</v>
      </c>
      <c r="V32" s="252">
        <v>4280.3959131545334</v>
      </c>
      <c r="W32" s="256">
        <v>571546</v>
      </c>
      <c r="X32" s="187">
        <v>1734478600</v>
      </c>
      <c r="Y32" s="257">
        <v>3034.7139162902022</v>
      </c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</row>
    <row r="33" spans="1:46" ht="111.95" customHeight="1">
      <c r="A33" s="3" t="s">
        <v>61</v>
      </c>
      <c r="B33" s="187">
        <v>81648</v>
      </c>
      <c r="C33" s="187">
        <v>514644000</v>
      </c>
      <c r="D33" s="186">
        <v>6303.2039976484421</v>
      </c>
      <c r="E33" s="187">
        <v>63018</v>
      </c>
      <c r="F33" s="187">
        <v>356053300</v>
      </c>
      <c r="G33" s="186">
        <v>5650.025389571234</v>
      </c>
      <c r="H33" s="187">
        <v>77346</v>
      </c>
      <c r="I33" s="187">
        <v>434118000</v>
      </c>
      <c r="J33" s="186">
        <v>5612.6755100457685</v>
      </c>
      <c r="K33" s="187">
        <v>46836</v>
      </c>
      <c r="L33" s="187">
        <v>53182000</v>
      </c>
      <c r="M33" s="186">
        <v>1135.4940643949099</v>
      </c>
      <c r="N33" s="187">
        <v>54900</v>
      </c>
      <c r="O33" s="187">
        <v>186581000</v>
      </c>
      <c r="P33" s="186">
        <v>3398.5610200364299</v>
      </c>
      <c r="Q33" s="189">
        <v>828</v>
      </c>
      <c r="R33" s="189">
        <v>3154000</v>
      </c>
      <c r="S33" s="186">
        <v>3809.1787439613527</v>
      </c>
      <c r="T33" s="187">
        <v>26622</v>
      </c>
      <c r="U33" s="187">
        <v>126778000</v>
      </c>
      <c r="V33" s="252">
        <v>4762.1516039365933</v>
      </c>
      <c r="W33" s="256">
        <v>953730</v>
      </c>
      <c r="X33" s="187">
        <v>3223311700</v>
      </c>
      <c r="Y33" s="257">
        <v>3379.6899541799044</v>
      </c>
      <c r="Z33" s="152"/>
      <c r="AA33" s="152"/>
      <c r="AB33" s="152"/>
      <c r="AC33" s="152"/>
      <c r="AD33" s="152"/>
      <c r="AE33" s="152"/>
      <c r="AF33" s="152"/>
      <c r="AG33" s="152"/>
      <c r="AH33" s="152"/>
      <c r="AI33" s="152"/>
      <c r="AJ33" s="152"/>
      <c r="AK33" s="152"/>
      <c r="AL33" s="152"/>
      <c r="AM33" s="152"/>
      <c r="AN33" s="152"/>
      <c r="AO33" s="152"/>
      <c r="AP33" s="152"/>
      <c r="AQ33" s="152"/>
      <c r="AR33" s="152"/>
      <c r="AS33" s="152"/>
      <c r="AT33" s="152"/>
    </row>
    <row r="34" spans="1:46" ht="111.95" customHeight="1">
      <c r="A34" s="22" t="s">
        <v>63</v>
      </c>
      <c r="B34" s="190">
        <v>391032</v>
      </c>
      <c r="C34" s="190">
        <v>2809933000</v>
      </c>
      <c r="D34" s="188">
        <v>7185.941304036498</v>
      </c>
      <c r="E34" s="190">
        <v>226296</v>
      </c>
      <c r="F34" s="190">
        <v>1188892300</v>
      </c>
      <c r="G34" s="188">
        <v>5253.7044402022129</v>
      </c>
      <c r="H34" s="190">
        <v>720972</v>
      </c>
      <c r="I34" s="190">
        <v>3088536000</v>
      </c>
      <c r="J34" s="188">
        <v>4283.8501356502056</v>
      </c>
      <c r="K34" s="190">
        <v>523726</v>
      </c>
      <c r="L34" s="190">
        <v>3254507000</v>
      </c>
      <c r="M34" s="188">
        <v>6214.1406002375288</v>
      </c>
      <c r="N34" s="190">
        <v>375444</v>
      </c>
      <c r="O34" s="190">
        <v>1324781000</v>
      </c>
      <c r="P34" s="188">
        <v>3528.5715046718019</v>
      </c>
      <c r="Q34" s="190">
        <v>33822</v>
      </c>
      <c r="R34" s="190">
        <v>454814000</v>
      </c>
      <c r="S34" s="193">
        <v>13447.282833658566</v>
      </c>
      <c r="T34" s="190">
        <v>295974</v>
      </c>
      <c r="U34" s="190">
        <v>1069181000</v>
      </c>
      <c r="V34" s="253">
        <v>3612.4152797205161</v>
      </c>
      <c r="W34" s="190">
        <v>11402191</v>
      </c>
      <c r="X34" s="190">
        <v>20810958300</v>
      </c>
      <c r="Y34" s="188">
        <v>1825.1718726690335</v>
      </c>
    </row>
  </sheetData>
  <mergeCells count="24">
    <mergeCell ref="W20:Y20"/>
    <mergeCell ref="T20:V20"/>
    <mergeCell ref="T3:V3"/>
    <mergeCell ref="A2:Y2"/>
    <mergeCell ref="A3:A4"/>
    <mergeCell ref="B3:D3"/>
    <mergeCell ref="E3:G3"/>
    <mergeCell ref="A20:A21"/>
    <mergeCell ref="B20:D20"/>
    <mergeCell ref="K20:M20"/>
    <mergeCell ref="N20:P20"/>
    <mergeCell ref="E20:G20"/>
    <mergeCell ref="H20:J20"/>
    <mergeCell ref="Q20:S20"/>
    <mergeCell ref="A1:M1"/>
    <mergeCell ref="N1:Y1"/>
    <mergeCell ref="A18:M18"/>
    <mergeCell ref="N18:Y18"/>
    <mergeCell ref="A19:Y19"/>
    <mergeCell ref="W3:Y3"/>
    <mergeCell ref="H3:J3"/>
    <mergeCell ref="Q3:S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16" pageOrder="overThenDown" orientation="portrait" useFirstPageNumber="1" r:id="rId1"/>
  <headerFooter>
    <oddFooter>&amp;C&amp;30&amp;P</oddFooter>
  </headerFooter>
  <rowBreaks count="1" manualBreakCount="1">
    <brk id="17" max="24" man="1"/>
  </rowBreaks>
  <colBreaks count="1" manualBreakCount="1">
    <brk id="13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92D050"/>
  </sheetPr>
  <dimension ref="A1:AD16"/>
  <sheetViews>
    <sheetView view="pageBreakPreview" zoomScale="40" zoomScaleSheetLayoutView="40" workbookViewId="0">
      <selection sqref="A1:D1"/>
    </sheetView>
  </sheetViews>
  <sheetFormatPr defaultRowHeight="19.5"/>
  <cols>
    <col min="1" max="1" width="52.125" style="1" customWidth="1"/>
    <col min="2" max="4" width="52.125" style="2" customWidth="1"/>
  </cols>
  <sheetData>
    <row r="1" spans="1:30" ht="165.75" customHeight="1">
      <c r="A1" s="359" t="s">
        <v>577</v>
      </c>
      <c r="B1" s="359"/>
      <c r="C1" s="359"/>
      <c r="D1" s="359"/>
    </row>
    <row r="2" spans="1:30" ht="39.950000000000003" customHeight="1">
      <c r="A2" s="309" t="s">
        <v>73</v>
      </c>
      <c r="B2" s="309"/>
      <c r="C2" s="309"/>
      <c r="D2" s="309"/>
    </row>
    <row r="3" spans="1:30" ht="97.5" customHeight="1">
      <c r="A3" s="25" t="s">
        <v>92</v>
      </c>
      <c r="B3" s="25" t="s">
        <v>93</v>
      </c>
      <c r="C3" s="25" t="s">
        <v>91</v>
      </c>
      <c r="D3" s="165" t="s">
        <v>94</v>
      </c>
    </row>
    <row r="4" spans="1:30" ht="111.95" customHeight="1">
      <c r="A4" s="26" t="s">
        <v>579</v>
      </c>
      <c r="B4" s="78">
        <v>981</v>
      </c>
      <c r="C4" s="78">
        <v>5494024</v>
      </c>
      <c r="D4" s="166">
        <v>5599</v>
      </c>
      <c r="E4" s="358"/>
      <c r="F4" s="358"/>
      <c r="G4" s="358"/>
      <c r="AD4" t="s">
        <v>201</v>
      </c>
    </row>
    <row r="5" spans="1:30" ht="111.95" customHeight="1">
      <c r="A5" s="27" t="s">
        <v>580</v>
      </c>
      <c r="B5" s="118">
        <v>0.1</v>
      </c>
      <c r="C5" s="80">
        <v>2080</v>
      </c>
      <c r="D5" s="166">
        <v>16000</v>
      </c>
      <c r="E5" s="358"/>
      <c r="F5" s="358"/>
      <c r="G5" s="358"/>
    </row>
    <row r="6" spans="1:30" ht="329.25" customHeight="1">
      <c r="A6" s="15"/>
      <c r="B6" s="16"/>
      <c r="C6" s="16"/>
      <c r="D6" s="16"/>
      <c r="E6" s="357"/>
      <c r="F6" s="358"/>
      <c r="G6" s="358"/>
    </row>
    <row r="7" spans="1:30" ht="165.75" customHeight="1">
      <c r="A7" s="177" t="s">
        <v>578</v>
      </c>
      <c r="B7" s="177"/>
      <c r="C7" s="177"/>
      <c r="D7" s="177"/>
      <c r="E7" s="357"/>
      <c r="F7" s="358"/>
      <c r="G7" s="358"/>
    </row>
    <row r="8" spans="1:30" ht="39.950000000000003" customHeight="1">
      <c r="A8" s="309" t="s">
        <v>73</v>
      </c>
      <c r="B8" s="309"/>
      <c r="C8" s="309"/>
      <c r="D8" s="309"/>
    </row>
    <row r="9" spans="1:30" ht="97.5" customHeight="1">
      <c r="A9" s="25" t="s">
        <v>92</v>
      </c>
      <c r="B9" s="25" t="s">
        <v>93</v>
      </c>
      <c r="C9" s="25" t="s">
        <v>91</v>
      </c>
      <c r="D9" s="25" t="s">
        <v>94</v>
      </c>
    </row>
    <row r="10" spans="1:30" ht="111.95" customHeight="1">
      <c r="A10" s="27" t="s">
        <v>95</v>
      </c>
      <c r="B10" s="80">
        <v>420</v>
      </c>
      <c r="C10" s="80">
        <v>922099</v>
      </c>
      <c r="D10" s="110">
        <v>2195</v>
      </c>
    </row>
    <row r="11" spans="1:30" ht="111.95" customHeight="1">
      <c r="A11" s="15"/>
      <c r="B11" s="16"/>
      <c r="C11" s="16"/>
      <c r="D11" s="16"/>
    </row>
    <row r="12" spans="1:30" ht="111.95" customHeight="1">
      <c r="A12" s="15"/>
      <c r="B12" s="16"/>
      <c r="C12" s="16"/>
      <c r="D12" s="16"/>
    </row>
    <row r="13" spans="1:30" ht="111.95" customHeight="1">
      <c r="A13" s="15"/>
      <c r="B13" s="16"/>
      <c r="C13" s="16"/>
      <c r="D13" s="16"/>
    </row>
    <row r="14" spans="1:30" ht="111.95" customHeight="1">
      <c r="A14" s="15"/>
      <c r="B14" s="16"/>
      <c r="C14" s="16"/>
      <c r="D14" s="16"/>
    </row>
    <row r="15" spans="1:30" ht="111.95" customHeight="1">
      <c r="A15" s="15"/>
      <c r="B15" s="16"/>
      <c r="C15" s="16"/>
      <c r="D15" s="16"/>
    </row>
    <row r="16" spans="1:30" ht="111.95" customHeight="1">
      <c r="A16" s="15"/>
      <c r="B16" s="17"/>
      <c r="C16" s="17"/>
      <c r="D16" s="17"/>
    </row>
  </sheetData>
  <mergeCells count="9">
    <mergeCell ref="E6:E7"/>
    <mergeCell ref="F6:F7"/>
    <mergeCell ref="G6:G7"/>
    <mergeCell ref="A8:D8"/>
    <mergeCell ref="A1:D1"/>
    <mergeCell ref="A2:D2"/>
    <mergeCell ref="E4:E5"/>
    <mergeCell ref="F4:F5"/>
    <mergeCell ref="G4:G5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0" pageOrder="overThenDown" orientation="portrait" useFirstPageNumber="1" r:id="rId1"/>
  <headerFooter>
    <oddFooter>&amp;C&amp;30&amp;P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92D050"/>
  </sheetPr>
  <dimension ref="A1:O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I1"/>
    </sheetView>
  </sheetViews>
  <sheetFormatPr defaultRowHeight="19.5"/>
  <cols>
    <col min="1" max="1" width="17.5" style="1" customWidth="1"/>
    <col min="2" max="2" width="15.625" style="1" customWidth="1"/>
    <col min="3" max="3" width="26.625" style="2" customWidth="1"/>
    <col min="4" max="4" width="32.625" style="2" customWidth="1"/>
    <col min="5" max="5" width="20.625" style="2" customWidth="1"/>
    <col min="6" max="6" width="15.625" style="2" customWidth="1"/>
    <col min="7" max="7" width="26.625" style="2" customWidth="1"/>
    <col min="8" max="8" width="32.625" style="2" customWidth="1"/>
    <col min="9" max="9" width="20.625" style="2" customWidth="1"/>
  </cols>
  <sheetData>
    <row r="1" spans="1:15" ht="165.75" customHeight="1">
      <c r="A1" s="359" t="s">
        <v>581</v>
      </c>
      <c r="B1" s="359"/>
      <c r="C1" s="359"/>
      <c r="D1" s="359"/>
      <c r="E1" s="359"/>
      <c r="F1" s="359"/>
      <c r="G1" s="359"/>
      <c r="H1" s="359"/>
      <c r="I1" s="359"/>
    </row>
    <row r="2" spans="1:15" ht="39.950000000000003" customHeight="1">
      <c r="A2" s="360" t="s">
        <v>73</v>
      </c>
      <c r="B2" s="360"/>
      <c r="C2" s="360"/>
      <c r="D2" s="360"/>
      <c r="E2" s="360"/>
      <c r="F2" s="360"/>
      <c r="G2" s="360"/>
      <c r="H2" s="360"/>
      <c r="I2" s="360"/>
    </row>
    <row r="3" spans="1:15" ht="97.5" customHeight="1">
      <c r="A3" s="331" t="s">
        <v>18</v>
      </c>
      <c r="B3" s="328" t="s">
        <v>96</v>
      </c>
      <c r="C3" s="329"/>
      <c r="D3" s="329"/>
      <c r="E3" s="330"/>
      <c r="F3" s="328" t="s">
        <v>97</v>
      </c>
      <c r="G3" s="329"/>
      <c r="H3" s="329"/>
      <c r="I3" s="336"/>
    </row>
    <row r="4" spans="1:15" ht="111.95" customHeight="1">
      <c r="A4" s="333"/>
      <c r="B4" s="298" t="s">
        <v>98</v>
      </c>
      <c r="C4" s="298" t="s">
        <v>15</v>
      </c>
      <c r="D4" s="298" t="s">
        <v>81</v>
      </c>
      <c r="E4" s="298" t="s">
        <v>82</v>
      </c>
      <c r="F4" s="298" t="s">
        <v>98</v>
      </c>
      <c r="G4" s="298" t="s">
        <v>15</v>
      </c>
      <c r="H4" s="298" t="s">
        <v>81</v>
      </c>
      <c r="I4" s="138" t="s">
        <v>82</v>
      </c>
    </row>
    <row r="5" spans="1:15" ht="111.95" customHeight="1">
      <c r="A5" s="145" t="s">
        <v>50</v>
      </c>
      <c r="B5" s="167">
        <v>20</v>
      </c>
      <c r="C5" s="108">
        <v>948.53599999999994</v>
      </c>
      <c r="D5" s="108">
        <v>4303356</v>
      </c>
      <c r="E5" s="94">
        <v>4536.8399301660666</v>
      </c>
      <c r="F5" s="167">
        <v>26</v>
      </c>
      <c r="G5" s="108">
        <v>1.1060000000000001</v>
      </c>
      <c r="H5" s="108">
        <v>8894</v>
      </c>
      <c r="I5" s="94">
        <v>8041.5913200723317</v>
      </c>
      <c r="L5" s="162"/>
      <c r="N5" s="163"/>
      <c r="O5" s="163"/>
    </row>
    <row r="6" spans="1:15" ht="111.95" customHeight="1">
      <c r="A6" s="139" t="s">
        <v>51</v>
      </c>
      <c r="B6" s="168">
        <v>16</v>
      </c>
      <c r="C6" s="94">
        <v>981.28800000000001</v>
      </c>
      <c r="D6" s="94">
        <v>5494024</v>
      </c>
      <c r="E6" s="94">
        <v>5598.7885309919211</v>
      </c>
      <c r="F6" s="168">
        <v>22</v>
      </c>
      <c r="G6" s="94">
        <v>18.234000000000002</v>
      </c>
      <c r="H6" s="94">
        <v>68325</v>
      </c>
      <c r="I6" s="94">
        <v>3747.1207634090156</v>
      </c>
      <c r="L6" s="162"/>
      <c r="N6" s="163"/>
      <c r="O6" s="163"/>
    </row>
    <row r="7" spans="1:15" ht="111.95" customHeight="1">
      <c r="A7" s="139" t="s">
        <v>52</v>
      </c>
      <c r="B7" s="168">
        <v>5</v>
      </c>
      <c r="C7" s="94">
        <v>561.74400000000003</v>
      </c>
      <c r="D7" s="94">
        <v>2619671</v>
      </c>
      <c r="E7" s="94">
        <v>4663.4605799082856</v>
      </c>
      <c r="F7" s="168">
        <v>26</v>
      </c>
      <c r="G7" s="94">
        <v>1.026</v>
      </c>
      <c r="H7" s="94">
        <v>4535</v>
      </c>
      <c r="I7" s="94">
        <v>4420.0779727095514</v>
      </c>
      <c r="L7" s="162"/>
      <c r="N7" s="163"/>
      <c r="O7" s="163"/>
    </row>
    <row r="8" spans="1:15" ht="111.95" customHeight="1">
      <c r="A8" s="139" t="s">
        <v>53</v>
      </c>
      <c r="B8" s="168">
        <v>8</v>
      </c>
      <c r="C8" s="94">
        <v>1110.7239999999999</v>
      </c>
      <c r="D8" s="94">
        <v>2265877</v>
      </c>
      <c r="E8" s="94">
        <v>2040.0000360125468</v>
      </c>
      <c r="F8" s="168">
        <v>11</v>
      </c>
      <c r="G8" s="94">
        <v>2.718</v>
      </c>
      <c r="H8" s="94">
        <v>12581</v>
      </c>
      <c r="I8" s="94">
        <v>4628.7711552612218</v>
      </c>
      <c r="L8" s="162"/>
      <c r="N8" s="163"/>
      <c r="O8" s="163"/>
    </row>
    <row r="9" spans="1:15" ht="111.95" customHeight="1">
      <c r="A9" s="139" t="s">
        <v>54</v>
      </c>
      <c r="B9" s="168">
        <v>16</v>
      </c>
      <c r="C9" s="94">
        <v>239.70599999999999</v>
      </c>
      <c r="D9" s="94">
        <v>653597</v>
      </c>
      <c r="E9" s="94">
        <v>2726.6609930498194</v>
      </c>
      <c r="F9" s="168">
        <v>8</v>
      </c>
      <c r="G9" s="94">
        <v>0.13</v>
      </c>
      <c r="H9" s="94">
        <v>2080</v>
      </c>
      <c r="I9" s="94">
        <v>16000</v>
      </c>
      <c r="L9" s="162"/>
      <c r="N9" s="163"/>
      <c r="O9" s="163"/>
    </row>
    <row r="10" spans="1:15" ht="111.95" customHeight="1">
      <c r="A10" s="139" t="s">
        <v>55</v>
      </c>
      <c r="B10" s="168">
        <v>28</v>
      </c>
      <c r="C10" s="94">
        <v>563.08000000000004</v>
      </c>
      <c r="D10" s="94">
        <v>871814</v>
      </c>
      <c r="E10" s="94">
        <v>1548.2950912836541</v>
      </c>
      <c r="F10" s="168">
        <v>6</v>
      </c>
      <c r="G10" s="94">
        <v>5.266</v>
      </c>
      <c r="H10" s="94">
        <v>30269</v>
      </c>
      <c r="I10" s="94">
        <v>5748.0060767185723</v>
      </c>
      <c r="L10" s="162"/>
      <c r="N10" s="163"/>
      <c r="O10" s="163"/>
    </row>
    <row r="11" spans="1:15" ht="111.95" customHeight="1">
      <c r="A11" s="139" t="s">
        <v>56</v>
      </c>
      <c r="B11" s="168">
        <v>12</v>
      </c>
      <c r="C11" s="94">
        <v>710.67</v>
      </c>
      <c r="D11" s="94">
        <v>1097921</v>
      </c>
      <c r="E11" s="94">
        <v>1544.9097330687944</v>
      </c>
      <c r="F11" s="168">
        <v>27</v>
      </c>
      <c r="G11" s="94">
        <v>2.137</v>
      </c>
      <c r="H11" s="94">
        <v>17955</v>
      </c>
      <c r="I11" s="94">
        <v>8401.9653720168462</v>
      </c>
      <c r="L11" s="162"/>
      <c r="N11" s="163"/>
      <c r="O11" s="163"/>
    </row>
    <row r="12" spans="1:15" ht="111.95" customHeight="1">
      <c r="A12" s="139" t="s">
        <v>57</v>
      </c>
      <c r="B12" s="168">
        <v>12</v>
      </c>
      <c r="C12" s="94">
        <v>1738.7639999999999</v>
      </c>
      <c r="D12" s="94">
        <v>2070073</v>
      </c>
      <c r="E12" s="94">
        <v>1190.542822372674</v>
      </c>
      <c r="F12" s="168">
        <v>24</v>
      </c>
      <c r="G12" s="94">
        <v>8.7840000000000007</v>
      </c>
      <c r="H12" s="94">
        <v>6409</v>
      </c>
      <c r="I12" s="94">
        <v>729.6220400728597</v>
      </c>
      <c r="L12" s="162"/>
      <c r="N12" s="163"/>
      <c r="O12" s="163"/>
    </row>
    <row r="13" spans="1:15" ht="111.95" customHeight="1">
      <c r="A13" s="139" t="s">
        <v>58</v>
      </c>
      <c r="B13" s="168">
        <v>9</v>
      </c>
      <c r="C13" s="94">
        <v>1111.8599999999999</v>
      </c>
      <c r="D13" s="94">
        <v>1959259</v>
      </c>
      <c r="E13" s="94">
        <v>1762.1454139909702</v>
      </c>
      <c r="F13" s="168">
        <v>21</v>
      </c>
      <c r="G13" s="94">
        <v>47.862000000000002</v>
      </c>
      <c r="H13" s="94">
        <v>224788</v>
      </c>
      <c r="I13" s="94">
        <v>4696.5860181354728</v>
      </c>
      <c r="L13" s="162"/>
      <c r="N13" s="163"/>
      <c r="O13" s="163"/>
    </row>
    <row r="14" spans="1:15" ht="111.95" customHeight="1">
      <c r="A14" s="139" t="s">
        <v>59</v>
      </c>
      <c r="B14" s="168">
        <v>10</v>
      </c>
      <c r="C14" s="94">
        <v>950.726</v>
      </c>
      <c r="D14" s="94">
        <v>2777827</v>
      </c>
      <c r="E14" s="94">
        <v>2921.7955541344195</v>
      </c>
      <c r="F14" s="168">
        <v>1</v>
      </c>
      <c r="G14" s="94">
        <v>61.026000000000003</v>
      </c>
      <c r="H14" s="94">
        <v>78443</v>
      </c>
      <c r="I14" s="94">
        <v>1285.4029430078981</v>
      </c>
      <c r="L14" s="162"/>
      <c r="N14" s="163"/>
      <c r="O14" s="163"/>
    </row>
    <row r="15" spans="1:15" ht="111.95" customHeight="1">
      <c r="A15" s="139" t="s">
        <v>60</v>
      </c>
      <c r="B15" s="168">
        <v>5</v>
      </c>
      <c r="C15" s="94">
        <v>1084.7660000000001</v>
      </c>
      <c r="D15" s="94">
        <v>2890301</v>
      </c>
      <c r="E15" s="94">
        <v>2664.446525794503</v>
      </c>
      <c r="F15" s="168">
        <v>16</v>
      </c>
      <c r="G15" s="94">
        <v>10.981999999999999</v>
      </c>
      <c r="H15" s="94">
        <v>63242</v>
      </c>
      <c r="I15" s="94">
        <v>5758.6960480786747</v>
      </c>
      <c r="L15" s="162"/>
      <c r="N15" s="163"/>
      <c r="O15" s="163"/>
    </row>
    <row r="16" spans="1:15" ht="111.95" customHeight="1">
      <c r="A16" s="140" t="s">
        <v>61</v>
      </c>
      <c r="B16" s="169">
        <v>27</v>
      </c>
      <c r="C16" s="146">
        <v>849.61</v>
      </c>
      <c r="D16" s="146">
        <v>2613301</v>
      </c>
      <c r="E16" s="146">
        <v>3075.8830522239614</v>
      </c>
      <c r="F16" s="169">
        <v>20</v>
      </c>
      <c r="G16" s="146">
        <v>1.44</v>
      </c>
      <c r="H16" s="146">
        <v>7375</v>
      </c>
      <c r="I16" s="146">
        <v>5121.5277777777783</v>
      </c>
      <c r="L16" s="162"/>
      <c r="N16" s="163"/>
      <c r="O16" s="163"/>
    </row>
    <row r="17" spans="12:12">
      <c r="L17" s="161"/>
    </row>
  </sheetData>
  <mergeCells count="5">
    <mergeCell ref="A1:I1"/>
    <mergeCell ref="A2:I2"/>
    <mergeCell ref="A3:A4"/>
    <mergeCell ref="B3:E3"/>
    <mergeCell ref="F3:I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1" pageOrder="overThenDown" orientation="portrait" useFirstPageNumber="1" r:id="rId1"/>
  <headerFooter>
    <oddFooter>&amp;C&amp;30&amp;P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92D050"/>
  </sheetPr>
  <dimension ref="A1:M18"/>
  <sheetViews>
    <sheetView view="pageBreakPreview" zoomScale="40" zoomScaleSheetLayoutView="40" workbookViewId="0">
      <pane xSplit="1" ySplit="5" topLeftCell="B6" activePane="bottomRight" state="frozen"/>
      <selection activeCell="F12" sqref="F12"/>
      <selection pane="topRight" activeCell="F12" sqref="F12"/>
      <selection pane="bottomLeft" activeCell="F12" sqref="F12"/>
      <selection pane="bottomRight" sqref="A1:G1"/>
    </sheetView>
  </sheetViews>
  <sheetFormatPr defaultRowHeight="19.5"/>
  <cols>
    <col min="1" max="1" width="17.5" style="1" customWidth="1"/>
    <col min="2" max="2" width="24.625" style="2" customWidth="1"/>
    <col min="3" max="3" width="39.125" style="2" customWidth="1"/>
    <col min="4" max="4" width="24.625" style="2" customWidth="1"/>
    <col min="5" max="5" width="39.125" style="2" customWidth="1"/>
    <col min="6" max="6" width="24.625" style="2" customWidth="1"/>
    <col min="7" max="7" width="39.125" style="2" customWidth="1"/>
    <col min="8" max="8" width="27.5" style="2" customWidth="1"/>
    <col min="9" max="9" width="42.625" style="2" customWidth="1"/>
    <col min="10" max="10" width="27.5" style="2" customWidth="1"/>
    <col min="11" max="11" width="42.625" style="2" customWidth="1"/>
    <col min="12" max="12" width="27.5" style="2" customWidth="1"/>
    <col min="13" max="13" width="42.625" style="2" customWidth="1"/>
  </cols>
  <sheetData>
    <row r="1" spans="1:13" ht="165.75" customHeight="1">
      <c r="A1" s="310" t="s">
        <v>582</v>
      </c>
      <c r="B1" s="310"/>
      <c r="C1" s="310"/>
      <c r="D1" s="310"/>
      <c r="E1" s="310"/>
      <c r="F1" s="310"/>
      <c r="G1" s="310"/>
      <c r="H1" s="311" t="s">
        <v>99</v>
      </c>
      <c r="I1" s="311"/>
      <c r="J1" s="311"/>
      <c r="K1" s="311"/>
      <c r="L1" s="311"/>
      <c r="M1" s="311"/>
    </row>
    <row r="2" spans="1:13" ht="39.950000000000003" customHeight="1">
      <c r="A2" s="309" t="s">
        <v>64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</row>
    <row r="3" spans="1:13" ht="65.099999999999994" customHeight="1">
      <c r="A3" s="344" t="s">
        <v>18</v>
      </c>
      <c r="B3" s="318" t="s">
        <v>1</v>
      </c>
      <c r="C3" s="318"/>
      <c r="D3" s="340" t="s">
        <v>103</v>
      </c>
      <c r="E3" s="341"/>
      <c r="F3" s="341"/>
      <c r="G3" s="341"/>
      <c r="H3" s="342" t="s">
        <v>102</v>
      </c>
      <c r="I3" s="343"/>
      <c r="J3" s="319" t="s">
        <v>9</v>
      </c>
      <c r="K3" s="319"/>
      <c r="L3" s="319" t="s">
        <v>12</v>
      </c>
      <c r="M3" s="319"/>
    </row>
    <row r="4" spans="1:13" ht="65.099999999999994" customHeight="1">
      <c r="A4" s="345"/>
      <c r="B4" s="318"/>
      <c r="C4" s="318"/>
      <c r="D4" s="318" t="s">
        <v>3</v>
      </c>
      <c r="E4" s="318"/>
      <c r="F4" s="318" t="s">
        <v>4</v>
      </c>
      <c r="G4" s="318"/>
      <c r="H4" s="318" t="s">
        <v>7</v>
      </c>
      <c r="I4" s="318"/>
      <c r="J4" s="319"/>
      <c r="K4" s="319"/>
      <c r="L4" s="319"/>
      <c r="M4" s="319"/>
    </row>
    <row r="5" spans="1:13" ht="65.099999999999994" customHeight="1">
      <c r="A5" s="346"/>
      <c r="B5" s="33" t="s">
        <v>15</v>
      </c>
      <c r="C5" s="33" t="s">
        <v>6</v>
      </c>
      <c r="D5" s="33" t="s">
        <v>15</v>
      </c>
      <c r="E5" s="33" t="s">
        <v>6</v>
      </c>
      <c r="F5" s="33" t="s">
        <v>15</v>
      </c>
      <c r="G5" s="33" t="s">
        <v>6</v>
      </c>
      <c r="H5" s="33" t="s">
        <v>5</v>
      </c>
      <c r="I5" s="33" t="s">
        <v>6</v>
      </c>
      <c r="J5" s="33" t="s">
        <v>15</v>
      </c>
      <c r="K5" s="33" t="s">
        <v>6</v>
      </c>
      <c r="L5" s="33" t="s">
        <v>15</v>
      </c>
      <c r="M5" s="33" t="s">
        <v>6</v>
      </c>
    </row>
    <row r="6" spans="1:13" ht="111.95" customHeight="1">
      <c r="A6" s="3" t="s">
        <v>50</v>
      </c>
      <c r="B6" s="95">
        <v>86.850340136054427</v>
      </c>
      <c r="C6" s="95">
        <v>188209.23129251701</v>
      </c>
      <c r="D6" s="95">
        <v>21.8</v>
      </c>
      <c r="E6" s="95">
        <v>119534.39999999999</v>
      </c>
      <c r="F6" s="95">
        <v>41.703703703703702</v>
      </c>
      <c r="G6" s="95">
        <v>175406.96296296295</v>
      </c>
      <c r="H6" s="95">
        <v>48.75</v>
      </c>
      <c r="I6" s="95">
        <v>177744.5</v>
      </c>
      <c r="J6" s="95">
        <v>2.086021505376344</v>
      </c>
      <c r="K6" s="95">
        <v>10720.68817204301</v>
      </c>
      <c r="L6" s="95">
        <v>0</v>
      </c>
      <c r="M6" s="95">
        <v>0</v>
      </c>
    </row>
    <row r="7" spans="1:13" ht="111.95" customHeight="1">
      <c r="A7" s="3" t="s">
        <v>51</v>
      </c>
      <c r="B7" s="95">
        <v>85.283018867924525</v>
      </c>
      <c r="C7" s="95">
        <v>196802.4245283019</v>
      </c>
      <c r="D7" s="95">
        <v>0</v>
      </c>
      <c r="E7" s="95">
        <v>0</v>
      </c>
      <c r="F7" s="95">
        <v>22.022727272727273</v>
      </c>
      <c r="G7" s="95">
        <v>102564.18181818182</v>
      </c>
      <c r="H7" s="95">
        <v>14.5</v>
      </c>
      <c r="I7" s="95">
        <v>85374.5</v>
      </c>
      <c r="J7" s="95">
        <v>1.6962025316455696</v>
      </c>
      <c r="K7" s="95">
        <v>6571.1392405063289</v>
      </c>
      <c r="L7" s="95">
        <v>0</v>
      </c>
      <c r="M7" s="95">
        <v>0</v>
      </c>
    </row>
    <row r="8" spans="1:13" ht="111.95" customHeight="1">
      <c r="A8" s="3" t="s">
        <v>52</v>
      </c>
      <c r="B8" s="95">
        <v>57.389312977099237</v>
      </c>
      <c r="C8" s="95">
        <v>133335.20610687023</v>
      </c>
      <c r="D8" s="95">
        <v>26.5</v>
      </c>
      <c r="E8" s="95">
        <v>148789.25</v>
      </c>
      <c r="F8" s="95">
        <v>25.055555555555557</v>
      </c>
      <c r="G8" s="95">
        <v>84811.611111111109</v>
      </c>
      <c r="H8" s="95">
        <v>0</v>
      </c>
      <c r="I8" s="95">
        <v>0</v>
      </c>
      <c r="J8" s="95">
        <v>2.8045977011494254</v>
      </c>
      <c r="K8" s="95">
        <v>11225.793103448275</v>
      </c>
      <c r="L8" s="95">
        <v>0</v>
      </c>
      <c r="M8" s="95">
        <v>0</v>
      </c>
    </row>
    <row r="9" spans="1:13" ht="111.95" customHeight="1">
      <c r="A9" s="3" t="s">
        <v>53</v>
      </c>
      <c r="B9" s="95">
        <v>61.849056603773583</v>
      </c>
      <c r="C9" s="95">
        <v>88620.503144654082</v>
      </c>
      <c r="D9" s="95">
        <v>10.285714285714286</v>
      </c>
      <c r="E9" s="95">
        <v>55442.428571428572</v>
      </c>
      <c r="F9" s="95">
        <v>0</v>
      </c>
      <c r="G9" s="95">
        <v>0</v>
      </c>
      <c r="H9" s="95">
        <v>0</v>
      </c>
      <c r="I9" s="95">
        <v>0</v>
      </c>
      <c r="J9" s="95">
        <v>2.7682926829268291</v>
      </c>
      <c r="K9" s="95">
        <v>10076.036585365853</v>
      </c>
      <c r="L9" s="95">
        <v>0</v>
      </c>
      <c r="M9" s="95">
        <v>0</v>
      </c>
    </row>
    <row r="10" spans="1:13" ht="111.95" customHeight="1">
      <c r="A10" s="3" t="s">
        <v>54</v>
      </c>
      <c r="B10" s="95">
        <v>0</v>
      </c>
      <c r="C10" s="95">
        <v>0</v>
      </c>
      <c r="D10" s="95">
        <v>4.25</v>
      </c>
      <c r="E10" s="95">
        <v>23541.75</v>
      </c>
      <c r="F10" s="95">
        <v>0</v>
      </c>
      <c r="G10" s="95">
        <v>0</v>
      </c>
      <c r="H10" s="95">
        <v>0</v>
      </c>
      <c r="I10" s="95">
        <v>0</v>
      </c>
      <c r="J10" s="95">
        <v>2.2926829268292681</v>
      </c>
      <c r="K10" s="95">
        <v>9749.378048780487</v>
      </c>
      <c r="L10" s="95">
        <v>0</v>
      </c>
      <c r="M10" s="95">
        <v>0</v>
      </c>
    </row>
    <row r="11" spans="1:13" ht="111.95" customHeight="1">
      <c r="A11" s="3" t="s">
        <v>55</v>
      </c>
      <c r="B11" s="95">
        <v>0</v>
      </c>
      <c r="C11" s="95">
        <v>0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3.0757575757575757</v>
      </c>
      <c r="K11" s="95">
        <v>14651.954545454546</v>
      </c>
      <c r="L11" s="95">
        <v>0</v>
      </c>
      <c r="M11" s="95">
        <v>0</v>
      </c>
    </row>
    <row r="12" spans="1:13" ht="111.95" customHeight="1">
      <c r="A12" s="3" t="s">
        <v>56</v>
      </c>
      <c r="B12" s="95">
        <v>44.473684210526315</v>
      </c>
      <c r="C12" s="95">
        <v>56219.338345864664</v>
      </c>
      <c r="D12" s="95">
        <v>9</v>
      </c>
      <c r="E12" s="95">
        <v>44083.571428571428</v>
      </c>
      <c r="F12" s="95">
        <v>52.6</v>
      </c>
      <c r="G12" s="95">
        <v>220277.6</v>
      </c>
      <c r="H12" s="95">
        <v>0</v>
      </c>
      <c r="I12" s="95">
        <v>0</v>
      </c>
      <c r="J12" s="95">
        <v>2.1009174311926606</v>
      </c>
      <c r="K12" s="95">
        <v>15739.541284403669</v>
      </c>
      <c r="L12" s="95">
        <v>0</v>
      </c>
      <c r="M12" s="95">
        <v>0</v>
      </c>
    </row>
    <row r="13" spans="1:13" ht="111.95" customHeight="1">
      <c r="A13" s="3" t="s">
        <v>57</v>
      </c>
      <c r="B13" s="95">
        <v>45.381818181818183</v>
      </c>
      <c r="C13" s="95">
        <v>54301.740909090906</v>
      </c>
      <c r="D13" s="95">
        <v>7.4</v>
      </c>
      <c r="E13" s="95">
        <v>36574.6</v>
      </c>
      <c r="F13" s="95">
        <v>86.428571428571431</v>
      </c>
      <c r="G13" s="95">
        <v>583282.85714285716</v>
      </c>
      <c r="H13" s="95">
        <v>0</v>
      </c>
      <c r="I13" s="95">
        <v>0</v>
      </c>
      <c r="J13" s="95">
        <v>1.8805970149253732</v>
      </c>
      <c r="K13" s="95">
        <v>18179.388059701494</v>
      </c>
      <c r="L13" s="95">
        <v>0</v>
      </c>
      <c r="M13" s="95">
        <v>0</v>
      </c>
    </row>
    <row r="14" spans="1:13" ht="111.95" customHeight="1">
      <c r="A14" s="3" t="s">
        <v>58</v>
      </c>
      <c r="B14" s="95">
        <v>74.537688442211049</v>
      </c>
      <c r="C14" s="95">
        <v>97528.884422110554</v>
      </c>
      <c r="D14" s="95">
        <v>9.5555555555555554</v>
      </c>
      <c r="E14" s="95">
        <v>46088.666666666664</v>
      </c>
      <c r="F14" s="95">
        <v>115</v>
      </c>
      <c r="G14" s="95">
        <v>692881.63636363635</v>
      </c>
      <c r="H14" s="95">
        <v>0</v>
      </c>
      <c r="I14" s="95">
        <v>0</v>
      </c>
      <c r="J14" s="95">
        <v>1.5833333333333333</v>
      </c>
      <c r="K14" s="95">
        <v>13029.194444444445</v>
      </c>
      <c r="L14" s="95">
        <v>0</v>
      </c>
      <c r="M14" s="95">
        <v>0</v>
      </c>
    </row>
    <row r="15" spans="1:13" ht="111.95" customHeight="1">
      <c r="A15" s="3" t="s">
        <v>59</v>
      </c>
      <c r="B15" s="95">
        <v>90.213836477987428</v>
      </c>
      <c r="C15" s="95">
        <v>156089.94339622642</v>
      </c>
      <c r="D15" s="95">
        <v>11.375</v>
      </c>
      <c r="E15" s="95">
        <v>55815.125</v>
      </c>
      <c r="F15" s="95">
        <v>157.69230769230768</v>
      </c>
      <c r="G15" s="95">
        <v>657733.84615384613</v>
      </c>
      <c r="H15" s="95">
        <v>0</v>
      </c>
      <c r="I15" s="95">
        <v>0</v>
      </c>
      <c r="J15" s="95">
        <v>3.2222222222222223</v>
      </c>
      <c r="K15" s="95">
        <v>10982.111111111111</v>
      </c>
      <c r="L15" s="95">
        <v>0</v>
      </c>
      <c r="M15" s="95">
        <v>0</v>
      </c>
    </row>
    <row r="16" spans="1:13" ht="111.95" customHeight="1">
      <c r="A16" s="3" t="s">
        <v>60</v>
      </c>
      <c r="B16" s="95">
        <v>109.7603305785124</v>
      </c>
      <c r="C16" s="95">
        <v>187436.18181818182</v>
      </c>
      <c r="D16" s="95">
        <v>37.666666666666664</v>
      </c>
      <c r="E16" s="95">
        <v>195859</v>
      </c>
      <c r="F16" s="95">
        <v>154.28571428571428</v>
      </c>
      <c r="G16" s="95">
        <v>744860.78571428568</v>
      </c>
      <c r="H16" s="95">
        <v>0</v>
      </c>
      <c r="I16" s="95">
        <v>0</v>
      </c>
      <c r="J16" s="95">
        <v>3.5058823529411764</v>
      </c>
      <c r="K16" s="95">
        <v>14778.858823529412</v>
      </c>
      <c r="L16" s="95">
        <v>0</v>
      </c>
      <c r="M16" s="95">
        <v>0</v>
      </c>
    </row>
    <row r="17" spans="1:13" ht="111.95" customHeight="1">
      <c r="A17" s="3" t="s">
        <v>61</v>
      </c>
      <c r="B17" s="95">
        <v>44.909090909090907</v>
      </c>
      <c r="C17" s="95">
        <v>121944.125</v>
      </c>
      <c r="D17" s="95">
        <v>45.25</v>
      </c>
      <c r="E17" s="95">
        <v>245405</v>
      </c>
      <c r="F17" s="95">
        <v>64.36</v>
      </c>
      <c r="G17" s="95">
        <v>282407.32</v>
      </c>
      <c r="H17" s="95">
        <v>43.384615384615387</v>
      </c>
      <c r="I17" s="95">
        <v>171404.30769230769</v>
      </c>
      <c r="J17" s="95">
        <v>2.485981308411215</v>
      </c>
      <c r="K17" s="95">
        <v>14024.018691588784</v>
      </c>
      <c r="L17" s="95">
        <v>0</v>
      </c>
      <c r="M17" s="95">
        <v>0</v>
      </c>
    </row>
    <row r="18" spans="1:13" ht="111.95" customHeight="1">
      <c r="A18" s="21" t="s">
        <v>100</v>
      </c>
      <c r="B18" s="90">
        <v>58.387348115416501</v>
      </c>
      <c r="C18" s="90">
        <v>106707.29824698479</v>
      </c>
      <c r="D18" s="90">
        <v>15.256911375661376</v>
      </c>
      <c r="E18" s="90">
        <v>80927.815972222234</v>
      </c>
      <c r="F18" s="90">
        <v>59.929048328214996</v>
      </c>
      <c r="G18" s="90">
        <v>295352.23343890678</v>
      </c>
      <c r="H18" s="90">
        <v>8.8862179487179489</v>
      </c>
      <c r="I18" s="90">
        <v>36210.275641025641</v>
      </c>
      <c r="J18" s="90">
        <v>2.4585407155592494</v>
      </c>
      <c r="K18" s="90">
        <v>12477.34184253145</v>
      </c>
      <c r="L18" s="90">
        <v>0</v>
      </c>
      <c r="M18" s="90">
        <v>0</v>
      </c>
    </row>
  </sheetData>
  <mergeCells count="12">
    <mergeCell ref="H1:M1"/>
    <mergeCell ref="A1:G1"/>
    <mergeCell ref="L3:M4"/>
    <mergeCell ref="D4:E4"/>
    <mergeCell ref="F4:G4"/>
    <mergeCell ref="H4:I4"/>
    <mergeCell ref="D3:G3"/>
    <mergeCell ref="H3:I3"/>
    <mergeCell ref="A2:M2"/>
    <mergeCell ref="A3:A5"/>
    <mergeCell ref="B3:C4"/>
    <mergeCell ref="J3:K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2" pageOrder="overThenDown" orientation="portrait" useFirstPageNumber="1" r:id="rId1"/>
  <headerFooter>
    <oddFooter>&amp;C&amp;30&amp;P</oddFooter>
  </headerFooter>
  <colBreaks count="1" manualBreakCount="1">
    <brk id="7" max="17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92D050"/>
  </sheetPr>
  <dimension ref="A1:AU21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activeCell="B5" sqref="B5"/>
    </sheetView>
  </sheetViews>
  <sheetFormatPr defaultRowHeight="19.5"/>
  <cols>
    <col min="1" max="1" width="17.5" style="1" customWidth="1"/>
    <col min="2" max="2" width="18.125" style="2" customWidth="1"/>
    <col min="3" max="3" width="28.625" style="2" customWidth="1"/>
    <col min="4" max="4" width="16.875" style="2" customWidth="1"/>
    <col min="5" max="5" width="18.125" style="2" customWidth="1"/>
    <col min="6" max="6" width="28.625" style="2" customWidth="1"/>
    <col min="7" max="7" width="16.875" style="2" customWidth="1"/>
    <col min="8" max="8" width="18.125" style="2" customWidth="1"/>
    <col min="9" max="9" width="28.625" style="2" customWidth="1"/>
    <col min="10" max="10" width="16.875" style="2" customWidth="1"/>
    <col min="11" max="11" width="15.5" style="2" customWidth="1"/>
    <col min="12" max="12" width="20.375" style="2" customWidth="1"/>
    <col min="13" max="13" width="17.25" style="2" customWidth="1"/>
    <col min="14" max="14" width="15.5" style="2" customWidth="1"/>
    <col min="15" max="15" width="20.375" style="2" customWidth="1"/>
    <col min="16" max="16" width="17.25" style="2" customWidth="1"/>
    <col min="17" max="17" width="15.5" style="2" customWidth="1"/>
    <col min="18" max="18" width="20.375" style="2" customWidth="1"/>
    <col min="19" max="19" width="17.25" style="2" customWidth="1"/>
    <col min="20" max="20" width="15.5" style="2" customWidth="1"/>
    <col min="21" max="21" width="20.375" style="2" customWidth="1"/>
    <col min="22" max="22" width="17.25" style="2" customWidth="1"/>
  </cols>
  <sheetData>
    <row r="1" spans="1:47" ht="165.75" customHeight="1">
      <c r="A1" s="310" t="s">
        <v>586</v>
      </c>
      <c r="B1" s="310"/>
      <c r="C1" s="310"/>
      <c r="D1" s="310"/>
      <c r="E1" s="310"/>
      <c r="F1" s="310"/>
      <c r="G1" s="310"/>
      <c r="H1" s="310"/>
      <c r="I1" s="310"/>
      <c r="J1" s="310"/>
      <c r="K1" s="311" t="s">
        <v>107</v>
      </c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</row>
    <row r="2" spans="1:47" ht="39.950000000000003" customHeight="1">
      <c r="A2" s="337" t="s">
        <v>110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</row>
    <row r="3" spans="1:47" ht="97.5" customHeight="1">
      <c r="A3" s="331" t="s">
        <v>18</v>
      </c>
      <c r="B3" s="334" t="s">
        <v>0</v>
      </c>
      <c r="C3" s="334"/>
      <c r="D3" s="334"/>
      <c r="E3" s="328" t="s">
        <v>104</v>
      </c>
      <c r="F3" s="329"/>
      <c r="G3" s="329"/>
      <c r="H3" s="328" t="s">
        <v>533</v>
      </c>
      <c r="I3" s="329"/>
      <c r="J3" s="336"/>
      <c r="K3" s="335" t="s">
        <v>105</v>
      </c>
      <c r="L3" s="329"/>
      <c r="M3" s="329"/>
      <c r="N3" s="328" t="s">
        <v>106</v>
      </c>
      <c r="O3" s="329"/>
      <c r="P3" s="329"/>
      <c r="Q3" s="328" t="s">
        <v>534</v>
      </c>
      <c r="R3" s="329"/>
      <c r="S3" s="329"/>
      <c r="T3" s="328" t="s">
        <v>90</v>
      </c>
      <c r="U3" s="329"/>
      <c r="V3" s="336"/>
    </row>
    <row r="4" spans="1:47" ht="97.5" customHeight="1">
      <c r="A4" s="333"/>
      <c r="B4" s="205" t="s">
        <v>5</v>
      </c>
      <c r="C4" s="205" t="s">
        <v>81</v>
      </c>
      <c r="D4" s="205" t="s">
        <v>82</v>
      </c>
      <c r="E4" s="205" t="s">
        <v>5</v>
      </c>
      <c r="F4" s="205" t="s">
        <v>81</v>
      </c>
      <c r="G4" s="205" t="s">
        <v>82</v>
      </c>
      <c r="H4" s="205" t="s">
        <v>5</v>
      </c>
      <c r="I4" s="205" t="s">
        <v>81</v>
      </c>
      <c r="J4" s="138" t="s">
        <v>82</v>
      </c>
      <c r="K4" s="251" t="s">
        <v>5</v>
      </c>
      <c r="L4" s="249" t="s">
        <v>81</v>
      </c>
      <c r="M4" s="249" t="s">
        <v>82</v>
      </c>
      <c r="N4" s="249" t="s">
        <v>5</v>
      </c>
      <c r="O4" s="249" t="s">
        <v>81</v>
      </c>
      <c r="P4" s="249" t="s">
        <v>82</v>
      </c>
      <c r="Q4" s="249" t="s">
        <v>5</v>
      </c>
      <c r="R4" s="249" t="s">
        <v>81</v>
      </c>
      <c r="S4" s="249" t="s">
        <v>82</v>
      </c>
      <c r="T4" s="249" t="s">
        <v>5</v>
      </c>
      <c r="U4" s="249" t="s">
        <v>81</v>
      </c>
      <c r="V4" s="138" t="s">
        <v>82</v>
      </c>
    </row>
    <row r="5" spans="1:47" ht="111.95" customHeight="1">
      <c r="A5" s="139" t="s">
        <v>50</v>
      </c>
      <c r="B5" s="99">
        <v>300.096</v>
      </c>
      <c r="C5" s="99">
        <v>458.36799999999999</v>
      </c>
      <c r="D5" s="99">
        <v>1527</v>
      </c>
      <c r="E5" s="99">
        <v>286.68</v>
      </c>
      <c r="F5" s="99">
        <v>450.37299999999999</v>
      </c>
      <c r="G5" s="99">
        <v>1570</v>
      </c>
      <c r="H5" s="99">
        <v>0</v>
      </c>
      <c r="I5" s="99">
        <v>0</v>
      </c>
      <c r="J5" s="222">
        <v>0</v>
      </c>
      <c r="K5" s="258">
        <v>0</v>
      </c>
      <c r="L5" s="99">
        <v>0</v>
      </c>
      <c r="M5" s="99">
        <v>0</v>
      </c>
      <c r="N5" s="99">
        <v>4.056</v>
      </c>
      <c r="O5" s="99">
        <v>2.5350000000000001</v>
      </c>
      <c r="P5" s="99">
        <v>625</v>
      </c>
      <c r="Q5" s="99">
        <v>0</v>
      </c>
      <c r="R5" s="99">
        <v>0</v>
      </c>
      <c r="S5" s="99">
        <v>0</v>
      </c>
      <c r="T5" s="99">
        <v>9.36</v>
      </c>
      <c r="U5" s="99">
        <v>5.46</v>
      </c>
      <c r="V5" s="222">
        <v>583</v>
      </c>
      <c r="Y5" s="175"/>
      <c r="Z5" s="175"/>
      <c r="AA5" s="175"/>
      <c r="AB5" s="175"/>
      <c r="AC5" s="175"/>
      <c r="AD5" s="175"/>
      <c r="AE5" s="175"/>
      <c r="AF5" s="175"/>
      <c r="AG5" s="175"/>
      <c r="AH5" s="175"/>
      <c r="AI5" s="175"/>
      <c r="AJ5" s="175"/>
      <c r="AK5" s="175"/>
      <c r="AL5" s="175"/>
      <c r="AM5" s="175"/>
      <c r="AN5" s="175"/>
      <c r="AO5" s="175"/>
      <c r="AP5" s="175"/>
      <c r="AQ5" s="175"/>
      <c r="AR5" s="175"/>
      <c r="AS5" s="175"/>
      <c r="AT5" s="175"/>
      <c r="AU5" s="175"/>
    </row>
    <row r="6" spans="1:47" ht="111.95" customHeight="1">
      <c r="A6" s="139" t="s">
        <v>51</v>
      </c>
      <c r="B6" s="99">
        <v>1601.7839999999999</v>
      </c>
      <c r="C6" s="99">
        <v>1562.9868999999999</v>
      </c>
      <c r="D6" s="97">
        <v>975</v>
      </c>
      <c r="E6" s="99">
        <v>1450.1759999999999</v>
      </c>
      <c r="F6" s="99">
        <v>1423.0162999999998</v>
      </c>
      <c r="G6" s="99">
        <v>981</v>
      </c>
      <c r="H6" s="99">
        <v>97.103999999999999</v>
      </c>
      <c r="I6" s="99">
        <v>90.74860000000001</v>
      </c>
      <c r="J6" s="222">
        <v>1070</v>
      </c>
      <c r="K6" s="258">
        <v>0.26400000000000001</v>
      </c>
      <c r="L6" s="99">
        <v>0.33</v>
      </c>
      <c r="M6" s="99">
        <v>800</v>
      </c>
      <c r="N6" s="99">
        <v>0</v>
      </c>
      <c r="O6" s="99">
        <v>0</v>
      </c>
      <c r="P6" s="99">
        <v>0</v>
      </c>
      <c r="Q6" s="99">
        <v>0</v>
      </c>
      <c r="R6" s="99">
        <v>0</v>
      </c>
      <c r="S6" s="99">
        <v>0</v>
      </c>
      <c r="T6" s="99">
        <v>54.24</v>
      </c>
      <c r="U6" s="99">
        <v>48.892000000000003</v>
      </c>
      <c r="V6" s="259">
        <v>901</v>
      </c>
      <c r="Y6" s="175"/>
      <c r="Z6" s="175"/>
      <c r="AA6" s="175"/>
      <c r="AB6" s="175"/>
      <c r="AC6" s="175"/>
      <c r="AD6" s="175"/>
      <c r="AE6" s="175"/>
      <c r="AF6" s="175"/>
      <c r="AG6" s="175"/>
      <c r="AH6" s="175"/>
      <c r="AI6" s="175"/>
      <c r="AJ6" s="175"/>
      <c r="AK6" s="175"/>
      <c r="AL6" s="175"/>
      <c r="AM6" s="175"/>
      <c r="AN6" s="175"/>
      <c r="AO6" s="175"/>
      <c r="AP6" s="175"/>
    </row>
    <row r="7" spans="1:47" ht="111.95" customHeight="1">
      <c r="A7" s="139" t="s">
        <v>52</v>
      </c>
      <c r="B7" s="99">
        <v>363.72</v>
      </c>
      <c r="C7" s="178">
        <v>1234.3518000000001</v>
      </c>
      <c r="D7" s="99">
        <v>3393</v>
      </c>
      <c r="E7" s="99">
        <v>2.2320000000000002</v>
      </c>
      <c r="F7" s="99">
        <v>4.6500000000000004</v>
      </c>
      <c r="G7" s="99">
        <v>2083</v>
      </c>
      <c r="H7" s="99">
        <v>75</v>
      </c>
      <c r="I7" s="99">
        <v>53.954999999999998</v>
      </c>
      <c r="J7" s="222">
        <v>1390</v>
      </c>
      <c r="K7" s="258">
        <v>0</v>
      </c>
      <c r="L7" s="99">
        <v>0</v>
      </c>
      <c r="M7" s="99">
        <v>0</v>
      </c>
      <c r="N7" s="99">
        <v>0</v>
      </c>
      <c r="O7" s="99">
        <v>0</v>
      </c>
      <c r="P7" s="99">
        <v>0</v>
      </c>
      <c r="Q7" s="99">
        <v>0</v>
      </c>
      <c r="R7" s="99">
        <v>0</v>
      </c>
      <c r="S7" s="99">
        <v>0</v>
      </c>
      <c r="T7" s="99">
        <v>286.488</v>
      </c>
      <c r="U7" s="99">
        <v>1175.7468000000001</v>
      </c>
      <c r="V7" s="222">
        <v>4104</v>
      </c>
      <c r="Y7" s="175"/>
      <c r="Z7" s="175"/>
      <c r="AA7" s="175"/>
      <c r="AB7" s="175"/>
      <c r="AC7" s="175"/>
      <c r="AD7" s="175"/>
      <c r="AE7" s="175"/>
      <c r="AF7" s="175"/>
      <c r="AG7" s="175"/>
      <c r="AH7" s="175"/>
      <c r="AI7" s="175"/>
      <c r="AJ7" s="175"/>
      <c r="AK7" s="175"/>
      <c r="AL7" s="175"/>
      <c r="AM7" s="175"/>
      <c r="AN7" s="175"/>
      <c r="AO7" s="175"/>
      <c r="AP7" s="175"/>
    </row>
    <row r="8" spans="1:47" ht="111.95" customHeight="1">
      <c r="A8" s="139" t="s">
        <v>53</v>
      </c>
      <c r="B8" s="99">
        <v>1804.7039999999997</v>
      </c>
      <c r="C8" s="99">
        <v>1904.7183</v>
      </c>
      <c r="D8" s="99">
        <v>1055</v>
      </c>
      <c r="E8" s="99">
        <v>1070.7120000000002</v>
      </c>
      <c r="F8" s="99">
        <v>1325.9925000000001</v>
      </c>
      <c r="G8" s="99">
        <v>1238</v>
      </c>
      <c r="H8" s="99">
        <v>403.10400000000004</v>
      </c>
      <c r="I8" s="99">
        <v>321.90280000000001</v>
      </c>
      <c r="J8" s="222">
        <v>1252</v>
      </c>
      <c r="K8" s="258">
        <v>0.48</v>
      </c>
      <c r="L8" s="99">
        <v>1.4</v>
      </c>
      <c r="M8" s="99">
        <v>342</v>
      </c>
      <c r="N8" s="99">
        <v>43.632000000000005</v>
      </c>
      <c r="O8" s="99">
        <v>43.515999999999998</v>
      </c>
      <c r="P8" s="99">
        <v>997</v>
      </c>
      <c r="Q8" s="99">
        <v>3.84</v>
      </c>
      <c r="R8" s="99">
        <v>4.88</v>
      </c>
      <c r="S8" s="99">
        <v>786</v>
      </c>
      <c r="T8" s="99">
        <v>282.93599999999998</v>
      </c>
      <c r="U8" s="99">
        <v>207.02699999999999</v>
      </c>
      <c r="V8" s="222">
        <v>731</v>
      </c>
      <c r="Y8" s="175"/>
      <c r="Z8" s="175"/>
      <c r="AA8" s="175"/>
      <c r="AB8" s="175"/>
      <c r="AC8" s="175"/>
      <c r="AD8" s="175"/>
      <c r="AE8" s="175"/>
      <c r="AF8" s="175"/>
      <c r="AG8" s="175"/>
      <c r="AH8" s="175"/>
      <c r="AI8" s="175"/>
      <c r="AJ8" s="175"/>
      <c r="AK8" s="175"/>
      <c r="AL8" s="175"/>
      <c r="AM8" s="175"/>
      <c r="AN8" s="175"/>
      <c r="AO8" s="175"/>
      <c r="AP8" s="175"/>
    </row>
    <row r="9" spans="1:47" ht="111.95" customHeight="1">
      <c r="A9" s="139" t="s">
        <v>54</v>
      </c>
      <c r="B9" s="99">
        <v>0</v>
      </c>
      <c r="C9" s="99">
        <v>0</v>
      </c>
      <c r="D9" s="99">
        <v>0</v>
      </c>
      <c r="E9" s="99">
        <v>0</v>
      </c>
      <c r="F9" s="99">
        <v>0</v>
      </c>
      <c r="G9" s="99">
        <v>0</v>
      </c>
      <c r="H9" s="99">
        <v>0</v>
      </c>
      <c r="I9" s="99">
        <v>0</v>
      </c>
      <c r="J9" s="222">
        <v>0</v>
      </c>
      <c r="K9" s="258">
        <v>0</v>
      </c>
      <c r="L9" s="99">
        <v>0</v>
      </c>
      <c r="M9" s="99">
        <v>0</v>
      </c>
      <c r="N9" s="99">
        <v>0</v>
      </c>
      <c r="O9" s="99">
        <v>0</v>
      </c>
      <c r="P9" s="99">
        <v>0</v>
      </c>
      <c r="Q9" s="99">
        <v>0</v>
      </c>
      <c r="R9" s="99">
        <v>0</v>
      </c>
      <c r="S9" s="99">
        <v>0</v>
      </c>
      <c r="T9" s="99">
        <v>0</v>
      </c>
      <c r="U9" s="99">
        <v>0</v>
      </c>
      <c r="V9" s="222">
        <v>0</v>
      </c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175"/>
      <c r="AJ9" s="175"/>
      <c r="AK9" s="175"/>
      <c r="AL9" s="175"/>
      <c r="AM9" s="175"/>
      <c r="AN9" s="175"/>
      <c r="AO9" s="175"/>
      <c r="AP9" s="175"/>
    </row>
    <row r="10" spans="1:47" ht="111.95" customHeight="1">
      <c r="A10" s="139" t="s">
        <v>55</v>
      </c>
      <c r="B10" s="99">
        <v>194.64</v>
      </c>
      <c r="C10" s="99">
        <v>208.64699999999999</v>
      </c>
      <c r="D10" s="99">
        <v>1071</v>
      </c>
      <c r="E10" s="99">
        <v>164.80799999999999</v>
      </c>
      <c r="F10" s="99">
        <v>179.095</v>
      </c>
      <c r="G10" s="99">
        <v>1086</v>
      </c>
      <c r="H10" s="99">
        <v>0</v>
      </c>
      <c r="I10" s="99">
        <v>0</v>
      </c>
      <c r="J10" s="222">
        <v>0</v>
      </c>
      <c r="K10" s="258">
        <v>0</v>
      </c>
      <c r="L10" s="99">
        <v>0</v>
      </c>
      <c r="M10" s="99">
        <v>0</v>
      </c>
      <c r="N10" s="99">
        <v>0</v>
      </c>
      <c r="O10" s="99">
        <v>0</v>
      </c>
      <c r="P10" s="99">
        <v>0</v>
      </c>
      <c r="Q10" s="99">
        <v>0</v>
      </c>
      <c r="R10" s="99">
        <v>0</v>
      </c>
      <c r="S10" s="99">
        <v>0</v>
      </c>
      <c r="T10" s="99">
        <v>29.832000000000001</v>
      </c>
      <c r="U10" s="99">
        <v>29.552</v>
      </c>
      <c r="V10" s="222">
        <v>990</v>
      </c>
      <c r="Y10" s="175"/>
      <c r="Z10" s="175"/>
      <c r="AA10" s="175"/>
      <c r="AB10" s="175"/>
      <c r="AC10" s="175"/>
      <c r="AD10" s="175"/>
      <c r="AE10" s="175"/>
      <c r="AF10" s="175"/>
      <c r="AG10" s="175"/>
      <c r="AH10" s="175"/>
      <c r="AI10" s="175"/>
      <c r="AJ10" s="175"/>
      <c r="AK10" s="175"/>
      <c r="AL10" s="175"/>
      <c r="AM10" s="175"/>
      <c r="AN10" s="175"/>
      <c r="AO10" s="175"/>
      <c r="AP10" s="175"/>
    </row>
    <row r="11" spans="1:47" ht="111.95" customHeight="1">
      <c r="A11" s="139" t="s">
        <v>56</v>
      </c>
      <c r="B11" s="99">
        <v>547.00800000000004</v>
      </c>
      <c r="C11" s="99">
        <v>791.55509999999992</v>
      </c>
      <c r="D11" s="99">
        <v>1447</v>
      </c>
      <c r="E11" s="99">
        <v>495.36</v>
      </c>
      <c r="F11" s="99">
        <v>757.65210000000002</v>
      </c>
      <c r="G11" s="99">
        <v>1529</v>
      </c>
      <c r="H11" s="99">
        <v>0</v>
      </c>
      <c r="I11" s="99">
        <v>0</v>
      </c>
      <c r="J11" s="222">
        <v>0</v>
      </c>
      <c r="K11" s="258">
        <v>0</v>
      </c>
      <c r="L11" s="99">
        <v>0</v>
      </c>
      <c r="M11" s="99">
        <v>0</v>
      </c>
      <c r="N11" s="99">
        <v>20.591999999999999</v>
      </c>
      <c r="O11" s="99">
        <v>13.757</v>
      </c>
      <c r="P11" s="99">
        <v>668</v>
      </c>
      <c r="Q11" s="99">
        <v>0</v>
      </c>
      <c r="R11" s="99">
        <v>0</v>
      </c>
      <c r="S11" s="99">
        <v>0</v>
      </c>
      <c r="T11" s="99">
        <v>31.056000000000001</v>
      </c>
      <c r="U11" s="99">
        <v>20.146000000000001</v>
      </c>
      <c r="V11" s="222">
        <v>648</v>
      </c>
      <c r="Y11" s="175"/>
      <c r="Z11" s="175"/>
      <c r="AA11" s="175"/>
      <c r="AB11" s="175"/>
      <c r="AC11" s="175"/>
      <c r="AD11" s="175"/>
      <c r="AE11" s="175"/>
      <c r="AF11" s="175"/>
      <c r="AG11" s="175"/>
      <c r="AH11" s="175"/>
      <c r="AI11" s="175"/>
      <c r="AJ11" s="175"/>
      <c r="AK11" s="175"/>
      <c r="AL11" s="175"/>
      <c r="AM11" s="175"/>
      <c r="AN11" s="175"/>
      <c r="AO11" s="175"/>
      <c r="AP11" s="175"/>
    </row>
    <row r="12" spans="1:47" ht="111.95" customHeight="1">
      <c r="A12" s="139" t="s">
        <v>57</v>
      </c>
      <c r="B12" s="99">
        <v>3112.1040000000003</v>
      </c>
      <c r="C12" s="99">
        <v>2859.8262999999993</v>
      </c>
      <c r="D12" s="99">
        <v>918</v>
      </c>
      <c r="E12" s="99">
        <v>2424.6959999999999</v>
      </c>
      <c r="F12" s="99">
        <v>2154.7827000000002</v>
      </c>
      <c r="G12" s="99">
        <v>888</v>
      </c>
      <c r="H12" s="99">
        <v>0</v>
      </c>
      <c r="I12" s="99">
        <v>0</v>
      </c>
      <c r="J12" s="222">
        <v>0</v>
      </c>
      <c r="K12" s="258">
        <v>0</v>
      </c>
      <c r="L12" s="99">
        <v>0</v>
      </c>
      <c r="M12" s="99">
        <v>0</v>
      </c>
      <c r="N12" s="99">
        <v>342.52799999999996</v>
      </c>
      <c r="O12" s="99">
        <v>470.46479999999991</v>
      </c>
      <c r="P12" s="99">
        <v>1373</v>
      </c>
      <c r="Q12" s="99">
        <v>0</v>
      </c>
      <c r="R12" s="176">
        <v>0</v>
      </c>
      <c r="S12" s="99">
        <v>0</v>
      </c>
      <c r="T12" s="99">
        <v>344.88</v>
      </c>
      <c r="U12" s="99">
        <v>234.5788</v>
      </c>
      <c r="V12" s="222">
        <v>680</v>
      </c>
      <c r="Y12" s="175"/>
      <c r="Z12" s="175"/>
      <c r="AA12" s="175"/>
      <c r="AB12" s="175"/>
      <c r="AC12" s="175"/>
      <c r="AD12" s="175"/>
      <c r="AE12" s="175"/>
      <c r="AF12" s="175"/>
      <c r="AG12" s="175"/>
      <c r="AH12" s="175"/>
      <c r="AI12" s="175"/>
      <c r="AJ12" s="175"/>
      <c r="AK12" s="175"/>
      <c r="AL12" s="175"/>
      <c r="AM12" s="175"/>
      <c r="AN12" s="175"/>
      <c r="AO12" s="175"/>
      <c r="AP12" s="175"/>
    </row>
    <row r="13" spans="1:47" ht="111.95" customHeight="1">
      <c r="A13" s="139" t="s">
        <v>58</v>
      </c>
      <c r="B13" s="99">
        <v>2822.2560000000008</v>
      </c>
      <c r="C13" s="99">
        <v>2579.0562</v>
      </c>
      <c r="D13" s="99">
        <v>913</v>
      </c>
      <c r="E13" s="99">
        <v>2559.6959999999999</v>
      </c>
      <c r="F13" s="99">
        <v>2374.5667000000003</v>
      </c>
      <c r="G13" s="99">
        <v>927</v>
      </c>
      <c r="H13" s="99">
        <v>0</v>
      </c>
      <c r="I13" s="99">
        <v>0</v>
      </c>
      <c r="J13" s="222">
        <v>0</v>
      </c>
      <c r="K13" s="258">
        <v>0</v>
      </c>
      <c r="L13" s="99">
        <v>0</v>
      </c>
      <c r="M13" s="99">
        <v>0</v>
      </c>
      <c r="N13" s="99">
        <v>145.10400000000001</v>
      </c>
      <c r="O13" s="99">
        <v>140.91550000000001</v>
      </c>
      <c r="P13" s="99">
        <v>971</v>
      </c>
      <c r="Q13" s="99">
        <v>6.36</v>
      </c>
      <c r="R13" s="99">
        <v>5.3</v>
      </c>
      <c r="S13" s="99">
        <v>1200</v>
      </c>
      <c r="T13" s="99">
        <v>111.096</v>
      </c>
      <c r="U13" s="99">
        <v>58.274000000000001</v>
      </c>
      <c r="V13" s="222">
        <v>524</v>
      </c>
      <c r="Y13" s="175"/>
      <c r="Z13" s="175"/>
      <c r="AA13" s="175"/>
      <c r="AB13" s="175"/>
      <c r="AC13" s="175"/>
      <c r="AD13" s="175"/>
      <c r="AE13" s="175"/>
      <c r="AF13" s="175"/>
      <c r="AG13" s="175"/>
      <c r="AH13" s="175"/>
      <c r="AI13" s="175"/>
      <c r="AJ13" s="175"/>
      <c r="AK13" s="175"/>
      <c r="AL13" s="175"/>
      <c r="AM13" s="175"/>
      <c r="AN13" s="175"/>
      <c r="AO13" s="175"/>
      <c r="AP13" s="175"/>
    </row>
    <row r="14" spans="1:47" ht="111.95" customHeight="1">
      <c r="A14" s="139" t="s">
        <v>59</v>
      </c>
      <c r="B14" s="99">
        <v>1394.16</v>
      </c>
      <c r="C14" s="99">
        <v>1887.9222</v>
      </c>
      <c r="D14" s="99">
        <v>1354</v>
      </c>
      <c r="E14" s="99">
        <v>776.08799999999997</v>
      </c>
      <c r="F14" s="99">
        <v>1091.1972000000001</v>
      </c>
      <c r="G14" s="99">
        <v>1406</v>
      </c>
      <c r="H14" s="99">
        <v>0</v>
      </c>
      <c r="I14" s="99">
        <v>0</v>
      </c>
      <c r="J14" s="222" t="s">
        <v>330</v>
      </c>
      <c r="K14" s="258">
        <v>3.7920000000000003</v>
      </c>
      <c r="L14" s="99">
        <v>5.3150000000000004</v>
      </c>
      <c r="M14" s="99">
        <v>713</v>
      </c>
      <c r="N14" s="99">
        <v>483.04800000000006</v>
      </c>
      <c r="O14" s="99">
        <v>648.77949999999998</v>
      </c>
      <c r="P14" s="99">
        <v>1343</v>
      </c>
      <c r="Q14" s="99">
        <v>5.52</v>
      </c>
      <c r="R14" s="99">
        <v>6.8</v>
      </c>
      <c r="S14" s="99">
        <v>811</v>
      </c>
      <c r="T14" s="99">
        <v>125.71200000000002</v>
      </c>
      <c r="U14" s="99">
        <v>135.8305</v>
      </c>
      <c r="V14" s="222">
        <v>1080</v>
      </c>
      <c r="Y14" s="175"/>
      <c r="Z14" s="175"/>
      <c r="AA14" s="175"/>
      <c r="AB14" s="175"/>
      <c r="AC14" s="175"/>
      <c r="AD14" s="175"/>
      <c r="AE14" s="175"/>
      <c r="AF14" s="175"/>
      <c r="AG14" s="175"/>
      <c r="AH14" s="175"/>
      <c r="AI14" s="175"/>
      <c r="AJ14" s="175"/>
      <c r="AK14" s="175"/>
      <c r="AL14" s="175"/>
      <c r="AM14" s="175"/>
      <c r="AN14" s="175"/>
      <c r="AO14" s="175"/>
      <c r="AP14" s="175"/>
    </row>
    <row r="15" spans="1:47" ht="111.95" customHeight="1">
      <c r="A15" s="139" t="s">
        <v>60</v>
      </c>
      <c r="B15" s="99">
        <v>408.072</v>
      </c>
      <c r="C15" s="99">
        <v>440.96590000000003</v>
      </c>
      <c r="D15" s="99">
        <v>1080</v>
      </c>
      <c r="E15" s="99">
        <v>393.47999999999996</v>
      </c>
      <c r="F15" s="99">
        <v>418.61590000000001</v>
      </c>
      <c r="G15" s="99">
        <v>1063</v>
      </c>
      <c r="H15" s="99">
        <v>0</v>
      </c>
      <c r="I15" s="99">
        <v>0</v>
      </c>
      <c r="J15" s="222">
        <v>0</v>
      </c>
      <c r="K15" s="258">
        <v>0.6</v>
      </c>
      <c r="L15" s="176">
        <v>2.59</v>
      </c>
      <c r="M15" s="99">
        <v>231</v>
      </c>
      <c r="N15" s="99">
        <v>6.4320000000000004</v>
      </c>
      <c r="O15" s="99">
        <v>8.9600000000000009</v>
      </c>
      <c r="P15" s="99">
        <v>1393</v>
      </c>
      <c r="Q15" s="99">
        <v>0</v>
      </c>
      <c r="R15" s="99">
        <v>0</v>
      </c>
      <c r="S15" s="99" t="s">
        <v>330</v>
      </c>
      <c r="T15" s="99">
        <v>7.56</v>
      </c>
      <c r="U15" s="99">
        <v>10.8</v>
      </c>
      <c r="V15" s="222">
        <v>1428</v>
      </c>
      <c r="Y15" s="175"/>
      <c r="Z15" s="175"/>
      <c r="AA15" s="175"/>
      <c r="AB15" s="175"/>
      <c r="AC15" s="175"/>
      <c r="AD15" s="175"/>
      <c r="AE15" s="175"/>
      <c r="AF15" s="175"/>
      <c r="AG15" s="175"/>
      <c r="AH15" s="175"/>
      <c r="AI15" s="175"/>
      <c r="AJ15" s="175"/>
      <c r="AK15" s="175"/>
      <c r="AL15" s="175"/>
      <c r="AM15" s="175"/>
      <c r="AN15" s="175"/>
      <c r="AO15" s="175"/>
      <c r="AP15" s="175"/>
    </row>
    <row r="16" spans="1:47" ht="111.95" customHeight="1">
      <c r="A16" s="139" t="s">
        <v>61</v>
      </c>
      <c r="B16" s="99">
        <v>7.944</v>
      </c>
      <c r="C16" s="99">
        <v>19.86</v>
      </c>
      <c r="D16" s="99">
        <v>2500</v>
      </c>
      <c r="E16" s="99">
        <v>7.944</v>
      </c>
      <c r="F16" s="99">
        <v>19.86</v>
      </c>
      <c r="G16" s="99">
        <v>2500</v>
      </c>
      <c r="H16" s="99">
        <v>0</v>
      </c>
      <c r="I16" s="99">
        <v>0</v>
      </c>
      <c r="J16" s="222">
        <v>0</v>
      </c>
      <c r="K16" s="258">
        <v>0</v>
      </c>
      <c r="L16" s="176">
        <v>0</v>
      </c>
      <c r="M16" s="99" t="s">
        <v>330</v>
      </c>
      <c r="N16" s="99">
        <v>0</v>
      </c>
      <c r="O16" s="99">
        <v>0</v>
      </c>
      <c r="P16" s="99" t="s">
        <v>330</v>
      </c>
      <c r="Q16" s="99">
        <v>0</v>
      </c>
      <c r="R16" s="99">
        <v>0</v>
      </c>
      <c r="S16" s="99" t="s">
        <v>330</v>
      </c>
      <c r="T16" s="99">
        <v>0</v>
      </c>
      <c r="U16" s="99">
        <v>0</v>
      </c>
      <c r="V16" s="222" t="s">
        <v>330</v>
      </c>
      <c r="Y16" s="175"/>
      <c r="Z16" s="175"/>
      <c r="AA16" s="175"/>
      <c r="AB16" s="175"/>
      <c r="AC16" s="175"/>
      <c r="AD16" s="175"/>
      <c r="AE16" s="175"/>
      <c r="AF16" s="175"/>
      <c r="AG16" s="175"/>
      <c r="AH16" s="175"/>
      <c r="AI16" s="175"/>
      <c r="AJ16" s="175"/>
      <c r="AK16" s="175"/>
      <c r="AL16" s="175"/>
      <c r="AM16" s="175"/>
      <c r="AN16" s="175"/>
      <c r="AO16" s="175"/>
      <c r="AP16" s="175"/>
    </row>
    <row r="17" spans="1:22" ht="111.95" customHeight="1">
      <c r="A17" s="221" t="s">
        <v>62</v>
      </c>
      <c r="B17" s="223">
        <v>12556.487999999999</v>
      </c>
      <c r="C17" s="223">
        <v>13948.257699999998</v>
      </c>
      <c r="D17" s="223">
        <v>1110</v>
      </c>
      <c r="E17" s="223">
        <v>9631.8719999999994</v>
      </c>
      <c r="F17" s="223">
        <v>10199.801400000002</v>
      </c>
      <c r="G17" s="223">
        <v>1058</v>
      </c>
      <c r="H17" s="223">
        <v>575.20800000000008</v>
      </c>
      <c r="I17" s="223">
        <v>466.60640000000001</v>
      </c>
      <c r="J17" s="224">
        <v>811</v>
      </c>
      <c r="K17" s="260">
        <v>5.1360000000000001</v>
      </c>
      <c r="L17" s="223">
        <v>9.6349999999999998</v>
      </c>
      <c r="M17" s="223">
        <v>1875</v>
      </c>
      <c r="N17" s="223">
        <v>1045.3920000000001</v>
      </c>
      <c r="O17" s="223">
        <v>1328.9277999999999</v>
      </c>
      <c r="P17" s="223">
        <v>1271</v>
      </c>
      <c r="Q17" s="223">
        <v>15.719999999999999</v>
      </c>
      <c r="R17" s="223">
        <v>16.98</v>
      </c>
      <c r="S17" s="223">
        <v>1080</v>
      </c>
      <c r="T17" s="223">
        <v>1283.1599999999999</v>
      </c>
      <c r="U17" s="223">
        <v>1926.3071000000002</v>
      </c>
      <c r="V17" s="224">
        <v>1501</v>
      </c>
    </row>
    <row r="20" spans="1:22" ht="41.25"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</row>
    <row r="21" spans="1:22" ht="41.25"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</row>
  </sheetData>
  <mergeCells count="11">
    <mergeCell ref="Q3:S3"/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4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92D050"/>
  </sheetPr>
  <dimension ref="A1:J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J1"/>
    </sheetView>
  </sheetViews>
  <sheetFormatPr defaultRowHeight="19.5"/>
  <cols>
    <col min="1" max="1" width="17.5" style="1" customWidth="1"/>
    <col min="2" max="2" width="17.375" style="2" customWidth="1"/>
    <col min="3" max="3" width="31" style="2" customWidth="1"/>
    <col min="4" max="4" width="15.375" style="2" customWidth="1"/>
    <col min="5" max="5" width="17.375" style="2" customWidth="1"/>
    <col min="6" max="6" width="31" style="2" customWidth="1"/>
    <col min="7" max="7" width="15.375" style="2" customWidth="1"/>
    <col min="8" max="8" width="17.375" style="2" customWidth="1"/>
    <col min="9" max="9" width="31" style="2" customWidth="1"/>
    <col min="10" max="10" width="15.375" style="2" customWidth="1"/>
  </cols>
  <sheetData>
    <row r="1" spans="1:10" ht="165.75" customHeight="1">
      <c r="A1" s="359" t="s">
        <v>108</v>
      </c>
      <c r="B1" s="359"/>
      <c r="C1" s="359"/>
      <c r="D1" s="359"/>
      <c r="E1" s="359"/>
      <c r="F1" s="359"/>
      <c r="G1" s="359"/>
      <c r="H1" s="359"/>
      <c r="I1" s="359"/>
      <c r="J1" s="359"/>
    </row>
    <row r="2" spans="1:10" ht="39.950000000000003" customHeight="1">
      <c r="A2" s="309" t="s">
        <v>73</v>
      </c>
      <c r="B2" s="309"/>
      <c r="C2" s="309"/>
      <c r="D2" s="309"/>
      <c r="E2" s="309"/>
      <c r="F2" s="309"/>
      <c r="G2" s="309"/>
      <c r="H2" s="309"/>
      <c r="I2" s="309"/>
      <c r="J2" s="309"/>
    </row>
    <row r="3" spans="1:10" ht="97.5" customHeight="1">
      <c r="A3" s="344" t="s">
        <v>18</v>
      </c>
      <c r="B3" s="318" t="s">
        <v>583</v>
      </c>
      <c r="C3" s="318"/>
      <c r="D3" s="318"/>
      <c r="E3" s="318" t="s">
        <v>584</v>
      </c>
      <c r="F3" s="318"/>
      <c r="G3" s="318"/>
      <c r="H3" s="318" t="s">
        <v>585</v>
      </c>
      <c r="I3" s="318"/>
      <c r="J3" s="318"/>
    </row>
    <row r="4" spans="1:10" ht="97.5" customHeight="1">
      <c r="A4" s="346"/>
      <c r="B4" s="33" t="s">
        <v>5</v>
      </c>
      <c r="C4" s="33" t="s">
        <v>81</v>
      </c>
      <c r="D4" s="33" t="s">
        <v>82</v>
      </c>
      <c r="E4" s="33" t="s">
        <v>5</v>
      </c>
      <c r="F4" s="33" t="s">
        <v>81</v>
      </c>
      <c r="G4" s="33" t="s">
        <v>82</v>
      </c>
      <c r="H4" s="33" t="s">
        <v>5</v>
      </c>
      <c r="I4" s="33" t="s">
        <v>81</v>
      </c>
      <c r="J4" s="33" t="s">
        <v>82</v>
      </c>
    </row>
    <row r="5" spans="1:10" ht="111.95" customHeight="1">
      <c r="A5" s="3" t="s">
        <v>50</v>
      </c>
      <c r="B5" s="97">
        <v>0</v>
      </c>
      <c r="C5" s="97">
        <v>0</v>
      </c>
      <c r="D5" s="97">
        <f>IF(B5=0,0,((C5/B5)*1000))</f>
        <v>0</v>
      </c>
      <c r="E5" s="97">
        <v>0</v>
      </c>
      <c r="F5" s="97">
        <v>0</v>
      </c>
      <c r="G5" s="97">
        <f>IF(E5=0,0,((F5/E5)*1000))</f>
        <v>0</v>
      </c>
      <c r="H5" s="97">
        <v>0</v>
      </c>
      <c r="I5" s="97">
        <v>0</v>
      </c>
      <c r="J5" s="97">
        <f>IF(H5=0,0,((I5/H5)*1000))</f>
        <v>0</v>
      </c>
    </row>
    <row r="6" spans="1:10" ht="111.95" customHeight="1">
      <c r="A6" s="3" t="s">
        <v>51</v>
      </c>
      <c r="B6" s="97">
        <v>0</v>
      </c>
      <c r="C6" s="97">
        <v>0</v>
      </c>
      <c r="D6" s="97">
        <f t="shared" ref="D6:D17" si="0">IF(B6=0,0,((C6/B6)*1000))</f>
        <v>0</v>
      </c>
      <c r="E6" s="97">
        <v>0</v>
      </c>
      <c r="F6" s="97">
        <v>0</v>
      </c>
      <c r="G6" s="97">
        <f t="shared" ref="G6:G17" si="1">IF(E6=0,0,((F6/E6)*1000))</f>
        <v>0</v>
      </c>
      <c r="H6" s="97">
        <v>0</v>
      </c>
      <c r="I6" s="97">
        <v>0</v>
      </c>
      <c r="J6" s="97">
        <f t="shared" ref="J6:J17" si="2">IF(H6=0,0,((I6/H6)*1000))</f>
        <v>0</v>
      </c>
    </row>
    <row r="7" spans="1:10" ht="111.95" customHeight="1">
      <c r="A7" s="3" t="s">
        <v>52</v>
      </c>
      <c r="B7" s="97">
        <v>0</v>
      </c>
      <c r="C7" s="97">
        <v>0</v>
      </c>
      <c r="D7" s="97">
        <f t="shared" si="0"/>
        <v>0</v>
      </c>
      <c r="E7" s="97">
        <v>0</v>
      </c>
      <c r="F7" s="97">
        <v>0</v>
      </c>
      <c r="G7" s="97">
        <f t="shared" si="1"/>
        <v>0</v>
      </c>
      <c r="H7" s="97">
        <v>0</v>
      </c>
      <c r="I7" s="97">
        <v>0</v>
      </c>
      <c r="J7" s="97">
        <f t="shared" si="2"/>
        <v>0</v>
      </c>
    </row>
    <row r="8" spans="1:10" ht="111.95" customHeight="1">
      <c r="A8" s="3" t="s">
        <v>53</v>
      </c>
      <c r="B8" s="97">
        <v>0</v>
      </c>
      <c r="C8" s="97">
        <v>0</v>
      </c>
      <c r="D8" s="97">
        <f t="shared" si="0"/>
        <v>0</v>
      </c>
      <c r="E8" s="97">
        <v>0</v>
      </c>
      <c r="F8" s="97">
        <v>0</v>
      </c>
      <c r="G8" s="97">
        <f t="shared" si="1"/>
        <v>0</v>
      </c>
      <c r="H8" s="97">
        <v>0</v>
      </c>
      <c r="I8" s="97">
        <v>0</v>
      </c>
      <c r="J8" s="97">
        <f t="shared" si="2"/>
        <v>0</v>
      </c>
    </row>
    <row r="9" spans="1:10" ht="111.95" customHeight="1">
      <c r="A9" s="3" t="s">
        <v>54</v>
      </c>
      <c r="B9" s="97">
        <v>0</v>
      </c>
      <c r="C9" s="97">
        <v>0</v>
      </c>
      <c r="D9" s="97">
        <f t="shared" si="0"/>
        <v>0</v>
      </c>
      <c r="E9" s="97">
        <v>0</v>
      </c>
      <c r="F9" s="97">
        <v>0</v>
      </c>
      <c r="G9" s="97">
        <f t="shared" si="1"/>
        <v>0</v>
      </c>
      <c r="H9" s="97">
        <v>0</v>
      </c>
      <c r="I9" s="97">
        <v>0</v>
      </c>
      <c r="J9" s="97">
        <f t="shared" si="2"/>
        <v>0</v>
      </c>
    </row>
    <row r="10" spans="1:10" ht="111.95" customHeight="1">
      <c r="A10" s="3" t="s">
        <v>55</v>
      </c>
      <c r="B10" s="97">
        <v>0</v>
      </c>
      <c r="C10" s="97">
        <v>0</v>
      </c>
      <c r="D10" s="97">
        <f t="shared" si="0"/>
        <v>0</v>
      </c>
      <c r="E10" s="97">
        <v>0</v>
      </c>
      <c r="F10" s="97">
        <v>0</v>
      </c>
      <c r="G10" s="97">
        <f t="shared" si="1"/>
        <v>0</v>
      </c>
      <c r="H10" s="97">
        <v>0</v>
      </c>
      <c r="I10" s="97">
        <v>0</v>
      </c>
      <c r="J10" s="97">
        <f t="shared" si="2"/>
        <v>0</v>
      </c>
    </row>
    <row r="11" spans="1:10" ht="111.95" customHeight="1">
      <c r="A11" s="3" t="s">
        <v>56</v>
      </c>
      <c r="B11" s="97">
        <v>0</v>
      </c>
      <c r="C11" s="97">
        <v>0</v>
      </c>
      <c r="D11" s="97">
        <f t="shared" si="0"/>
        <v>0</v>
      </c>
      <c r="E11" s="97">
        <v>0</v>
      </c>
      <c r="F11" s="97">
        <v>0</v>
      </c>
      <c r="G11" s="97">
        <f t="shared" si="1"/>
        <v>0</v>
      </c>
      <c r="H11" s="97">
        <v>0</v>
      </c>
      <c r="I11" s="97">
        <v>0</v>
      </c>
      <c r="J11" s="97">
        <f t="shared" si="2"/>
        <v>0</v>
      </c>
    </row>
    <row r="12" spans="1:10" ht="111.95" customHeight="1">
      <c r="A12" s="3" t="s">
        <v>57</v>
      </c>
      <c r="B12" s="97">
        <v>0</v>
      </c>
      <c r="C12" s="97">
        <v>0</v>
      </c>
      <c r="D12" s="97">
        <f t="shared" si="0"/>
        <v>0</v>
      </c>
      <c r="E12" s="97">
        <v>0</v>
      </c>
      <c r="F12" s="97">
        <v>0</v>
      </c>
      <c r="G12" s="97">
        <f t="shared" si="1"/>
        <v>0</v>
      </c>
      <c r="H12" s="97">
        <v>0</v>
      </c>
      <c r="I12" s="97">
        <v>0</v>
      </c>
      <c r="J12" s="97">
        <f t="shared" si="2"/>
        <v>0</v>
      </c>
    </row>
    <row r="13" spans="1:10" ht="111.95" customHeight="1">
      <c r="A13" s="3" t="s">
        <v>58</v>
      </c>
      <c r="B13" s="97">
        <v>0</v>
      </c>
      <c r="C13" s="97">
        <v>0</v>
      </c>
      <c r="D13" s="97">
        <f t="shared" si="0"/>
        <v>0</v>
      </c>
      <c r="E13" s="97">
        <v>0</v>
      </c>
      <c r="F13" s="97">
        <v>0</v>
      </c>
      <c r="G13" s="97">
        <f t="shared" si="1"/>
        <v>0</v>
      </c>
      <c r="H13" s="97">
        <v>0</v>
      </c>
      <c r="I13" s="97">
        <v>0</v>
      </c>
      <c r="J13" s="97">
        <f t="shared" si="2"/>
        <v>0</v>
      </c>
    </row>
    <row r="14" spans="1:10" ht="111.95" customHeight="1">
      <c r="A14" s="3" t="s">
        <v>59</v>
      </c>
      <c r="B14" s="97">
        <v>0</v>
      </c>
      <c r="C14" s="97">
        <v>0</v>
      </c>
      <c r="D14" s="97">
        <f t="shared" si="0"/>
        <v>0</v>
      </c>
      <c r="E14" s="97">
        <v>0</v>
      </c>
      <c r="F14" s="97">
        <v>0</v>
      </c>
      <c r="G14" s="97">
        <f t="shared" si="1"/>
        <v>0</v>
      </c>
      <c r="H14" s="97">
        <v>0</v>
      </c>
      <c r="I14" s="97">
        <v>0</v>
      </c>
      <c r="J14" s="97">
        <f t="shared" si="2"/>
        <v>0</v>
      </c>
    </row>
    <row r="15" spans="1:10" ht="111.95" customHeight="1">
      <c r="A15" s="3" t="s">
        <v>60</v>
      </c>
      <c r="B15" s="97">
        <v>0</v>
      </c>
      <c r="C15" s="97">
        <v>0</v>
      </c>
      <c r="D15" s="97">
        <f t="shared" si="0"/>
        <v>0</v>
      </c>
      <c r="E15" s="97">
        <v>0</v>
      </c>
      <c r="F15" s="97">
        <v>0</v>
      </c>
      <c r="G15" s="97">
        <f t="shared" si="1"/>
        <v>0</v>
      </c>
      <c r="H15" s="97">
        <v>0</v>
      </c>
      <c r="I15" s="97">
        <v>0</v>
      </c>
      <c r="J15" s="97">
        <f t="shared" si="2"/>
        <v>0</v>
      </c>
    </row>
    <row r="16" spans="1:10" ht="111.95" customHeight="1">
      <c r="A16" s="3" t="s">
        <v>61</v>
      </c>
      <c r="B16" s="97">
        <v>0</v>
      </c>
      <c r="C16" s="97">
        <v>0</v>
      </c>
      <c r="D16" s="194">
        <f t="shared" si="0"/>
        <v>0</v>
      </c>
      <c r="E16" s="97">
        <v>0</v>
      </c>
      <c r="F16" s="97">
        <v>0</v>
      </c>
      <c r="G16" s="194">
        <f t="shared" si="1"/>
        <v>0</v>
      </c>
      <c r="H16" s="97">
        <v>0</v>
      </c>
      <c r="I16" s="97">
        <v>0</v>
      </c>
      <c r="J16" s="194">
        <f t="shared" si="2"/>
        <v>0</v>
      </c>
    </row>
    <row r="17" spans="1:10" ht="111.95" customHeight="1">
      <c r="A17" s="21" t="s">
        <v>63</v>
      </c>
      <c r="B17" s="98">
        <f t="shared" ref="B17:H17" si="3">SUM(B5:B16)</f>
        <v>0</v>
      </c>
      <c r="C17" s="98">
        <f>SUM(C5:C16)</f>
        <v>0</v>
      </c>
      <c r="D17" s="98">
        <f t="shared" si="0"/>
        <v>0</v>
      </c>
      <c r="E17" s="98">
        <f t="shared" si="3"/>
        <v>0</v>
      </c>
      <c r="F17" s="98">
        <f>SUM(F5:F16)</f>
        <v>0</v>
      </c>
      <c r="G17" s="98">
        <f t="shared" si="1"/>
        <v>0</v>
      </c>
      <c r="H17" s="98">
        <f t="shared" si="3"/>
        <v>0</v>
      </c>
      <c r="I17" s="98">
        <f>SUM(I5:I16)</f>
        <v>0</v>
      </c>
      <c r="J17" s="98">
        <f t="shared" si="2"/>
        <v>0</v>
      </c>
    </row>
  </sheetData>
  <mergeCells count="6">
    <mergeCell ref="A2:J2"/>
    <mergeCell ref="A1:J1"/>
    <mergeCell ref="A3:A4"/>
    <mergeCell ref="B3:D3"/>
    <mergeCell ref="E3:G3"/>
    <mergeCell ref="H3:J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26" pageOrder="overThenDown" orientation="portrait" useFirstPageNumber="1" r:id="rId1"/>
  <headerFooter>
    <oddFooter>&amp;C&amp;30&amp;P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5:I22"/>
  <sheetViews>
    <sheetView view="pageBreakPreview" zoomScale="85" zoomScaleSheetLayoutView="85" workbookViewId="0">
      <selection activeCell="A8" sqref="A8:I10"/>
    </sheetView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5" spans="1:9">
      <c r="C5" s="306"/>
      <c r="D5" s="306"/>
      <c r="E5" s="306"/>
      <c r="F5" s="306"/>
      <c r="G5" s="306"/>
    </row>
    <row r="6" spans="1:9">
      <c r="C6" s="306"/>
      <c r="D6" s="306"/>
      <c r="E6" s="306"/>
      <c r="F6" s="306"/>
      <c r="G6" s="306"/>
    </row>
    <row r="7" spans="1:9">
      <c r="C7" s="306"/>
      <c r="D7" s="306"/>
      <c r="E7" s="306"/>
      <c r="F7" s="306"/>
      <c r="G7" s="306"/>
    </row>
    <row r="8" spans="1:9" ht="21" customHeight="1">
      <c r="A8" s="307" t="s">
        <v>109</v>
      </c>
      <c r="B8" s="307"/>
      <c r="C8" s="307"/>
      <c r="D8" s="307"/>
      <c r="E8" s="307"/>
      <c r="F8" s="307"/>
      <c r="G8" s="307"/>
      <c r="H8" s="307"/>
      <c r="I8" s="307"/>
    </row>
    <row r="9" spans="1:9" ht="20.25" customHeight="1">
      <c r="A9" s="307"/>
      <c r="B9" s="307"/>
      <c r="C9" s="307"/>
      <c r="D9" s="307"/>
      <c r="E9" s="307"/>
      <c r="F9" s="307"/>
      <c r="G9" s="307"/>
      <c r="H9" s="307"/>
      <c r="I9" s="307"/>
    </row>
    <row r="10" spans="1:9" ht="30" customHeight="1">
      <c r="A10" s="307"/>
      <c r="B10" s="307"/>
      <c r="C10" s="307"/>
      <c r="D10" s="307"/>
      <c r="E10" s="307"/>
      <c r="F10" s="307"/>
      <c r="G10" s="307"/>
      <c r="H10" s="307"/>
      <c r="I10" s="307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19" customFormat="1" ht="27.75" customHeight="1">
      <c r="G18" s="18"/>
      <c r="H18"/>
      <c r="I18"/>
    </row>
    <row r="19" spans="7:9" s="19" customFormat="1" ht="27.75" customHeight="1">
      <c r="G19" s="18"/>
      <c r="H19"/>
      <c r="I19"/>
    </row>
    <row r="20" spans="7:9" s="19" customFormat="1" ht="27.75" customHeight="1">
      <c r="G20" s="18"/>
      <c r="H20"/>
      <c r="I20"/>
    </row>
    <row r="21" spans="7:9" s="19" customFormat="1" ht="30" customHeight="1">
      <c r="G21" s="18"/>
      <c r="H21"/>
      <c r="I21"/>
    </row>
    <row r="22" spans="7:9" s="19" customFormat="1" ht="27.75" customHeight="1">
      <c r="G22" s="18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92D050"/>
  </sheetPr>
  <dimension ref="A1:L28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activeCell="B5" sqref="B5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  <col min="6" max="10" width="42.25" style="2" customWidth="1"/>
    <col min="11" max="11" width="55.625" customWidth="1"/>
  </cols>
  <sheetData>
    <row r="1" spans="1:12" ht="165.75" customHeight="1">
      <c r="A1" s="310" t="s">
        <v>587</v>
      </c>
      <c r="B1" s="310"/>
      <c r="C1" s="310"/>
      <c r="D1" s="310"/>
      <c r="E1" s="310"/>
      <c r="F1" s="311" t="s">
        <v>122</v>
      </c>
      <c r="G1" s="311"/>
      <c r="H1" s="311"/>
      <c r="I1" s="311"/>
      <c r="J1" s="311"/>
    </row>
    <row r="2" spans="1:12" ht="39.950000000000003" customHeight="1">
      <c r="A2" s="309" t="s">
        <v>120</v>
      </c>
      <c r="B2" s="309"/>
      <c r="C2" s="309"/>
      <c r="D2" s="309"/>
      <c r="E2" s="309"/>
      <c r="F2" s="309"/>
      <c r="G2" s="309"/>
      <c r="H2" s="309"/>
      <c r="I2" s="309"/>
      <c r="J2" s="309"/>
    </row>
    <row r="3" spans="1:12" ht="97.5" customHeight="1">
      <c r="A3" s="344" t="s">
        <v>18</v>
      </c>
      <c r="B3" s="344" t="s">
        <v>119</v>
      </c>
      <c r="C3" s="318" t="s">
        <v>1</v>
      </c>
      <c r="D3" s="340" t="s">
        <v>103</v>
      </c>
      <c r="E3" s="364"/>
      <c r="F3" s="363" t="s">
        <v>102</v>
      </c>
      <c r="G3" s="343"/>
      <c r="H3" s="319" t="s">
        <v>9</v>
      </c>
      <c r="I3" s="361" t="s">
        <v>10</v>
      </c>
      <c r="J3" s="319" t="s">
        <v>12</v>
      </c>
      <c r="L3" s="96"/>
    </row>
    <row r="4" spans="1:12" ht="97.5" customHeight="1">
      <c r="A4" s="346"/>
      <c r="B4" s="346"/>
      <c r="C4" s="318"/>
      <c r="D4" s="32" t="s">
        <v>118</v>
      </c>
      <c r="E4" s="229" t="s">
        <v>3</v>
      </c>
      <c r="F4" s="229" t="s">
        <v>4</v>
      </c>
      <c r="G4" s="247" t="s">
        <v>7</v>
      </c>
      <c r="H4" s="319"/>
      <c r="I4" s="362"/>
      <c r="J4" s="319"/>
    </row>
    <row r="5" spans="1:12" ht="111.95" customHeight="1">
      <c r="A5" s="3" t="s">
        <v>50</v>
      </c>
      <c r="B5" s="120">
        <v>2430.8929058935805</v>
      </c>
      <c r="C5" s="109">
        <v>2167.1280441064987</v>
      </c>
      <c r="D5" s="225">
        <v>4450.6148071633506</v>
      </c>
      <c r="E5" s="230">
        <v>5490.9872664130971</v>
      </c>
      <c r="F5" s="230">
        <v>4205.5951607116849</v>
      </c>
      <c r="G5" s="227">
        <v>3655.2619943652703</v>
      </c>
      <c r="H5" s="109">
        <v>5148.055971497909</v>
      </c>
      <c r="I5" s="109">
        <v>5090.6144781144785</v>
      </c>
      <c r="J5" s="109">
        <v>7565.8371152328336</v>
      </c>
      <c r="L5" s="175"/>
    </row>
    <row r="6" spans="1:12" ht="111.95" customHeight="1">
      <c r="A6" s="3" t="s">
        <v>51</v>
      </c>
      <c r="B6" s="120">
        <v>2590.050093816817</v>
      </c>
      <c r="C6" s="109">
        <v>2307.6645980597132</v>
      </c>
      <c r="D6" s="225">
        <v>5019.5121312994825</v>
      </c>
      <c r="E6" s="230">
        <v>4437.2262941962845</v>
      </c>
      <c r="F6" s="230">
        <v>4655.2374232521288</v>
      </c>
      <c r="G6" s="227">
        <v>5966.072676450035</v>
      </c>
      <c r="H6" s="109">
        <v>3881.7353851675716</v>
      </c>
      <c r="I6" s="109">
        <v>5107.2446072446073</v>
      </c>
      <c r="J6" s="109">
        <v>7419.2021636240706</v>
      </c>
    </row>
    <row r="7" spans="1:12" ht="111.95" customHeight="1">
      <c r="A7" s="3" t="s">
        <v>52</v>
      </c>
      <c r="B7" s="120">
        <v>2476.4649148441481</v>
      </c>
      <c r="C7" s="109">
        <v>2323.4623528557304</v>
      </c>
      <c r="D7" s="225">
        <v>3000.6104847676233</v>
      </c>
      <c r="E7" s="230">
        <v>5613.6295038671951</v>
      </c>
      <c r="F7" s="230">
        <v>3388.2019504356745</v>
      </c>
      <c r="G7" s="227">
        <v>0</v>
      </c>
      <c r="H7" s="109">
        <v>3999.359131859132</v>
      </c>
      <c r="I7" s="109">
        <v>4798.5705003248859</v>
      </c>
      <c r="J7" s="109">
        <v>3639.0445804949554</v>
      </c>
    </row>
    <row r="8" spans="1:12" ht="111.95" customHeight="1">
      <c r="A8" s="3" t="s">
        <v>53</v>
      </c>
      <c r="B8" s="120">
        <v>1525.5891909742629</v>
      </c>
      <c r="C8" s="109">
        <v>1432.9011848896921</v>
      </c>
      <c r="D8" s="225">
        <v>4504.6889320386817</v>
      </c>
      <c r="E8" s="230">
        <v>5426.8674665100543</v>
      </c>
      <c r="F8" s="230">
        <v>1533.0864197530864</v>
      </c>
      <c r="G8" s="227">
        <v>6554.1129098529045</v>
      </c>
      <c r="H8" s="109">
        <v>3636.8538277343473</v>
      </c>
      <c r="I8" s="109">
        <v>3879.8729177399964</v>
      </c>
      <c r="J8" s="109">
        <v>2969.0821256038648</v>
      </c>
    </row>
    <row r="9" spans="1:12" ht="111.95" customHeight="1">
      <c r="A9" s="3" t="s">
        <v>54</v>
      </c>
      <c r="B9" s="120">
        <v>3342.715214306229</v>
      </c>
      <c r="C9" s="109">
        <v>0</v>
      </c>
      <c r="D9" s="225">
        <v>1814.6028442594518</v>
      </c>
      <c r="E9" s="230">
        <v>5443.8085327783556</v>
      </c>
      <c r="F9" s="230">
        <v>0</v>
      </c>
      <c r="G9" s="227">
        <v>0</v>
      </c>
      <c r="H9" s="109">
        <v>4261.1345635187135</v>
      </c>
      <c r="I9" s="109">
        <v>4609.2672413793107</v>
      </c>
      <c r="J9" s="109">
        <v>2969.2854205692879</v>
      </c>
    </row>
    <row r="10" spans="1:12" ht="111.95" customHeight="1">
      <c r="A10" s="3" t="s">
        <v>55</v>
      </c>
      <c r="B10" s="120">
        <v>1948.9407615192329</v>
      </c>
      <c r="C10" s="109">
        <v>1582.2315501757125</v>
      </c>
      <c r="D10" s="225">
        <v>5137.7547760526486</v>
      </c>
      <c r="E10" s="230">
        <v>9154.2553191489369</v>
      </c>
      <c r="F10" s="230">
        <v>0</v>
      </c>
      <c r="G10" s="227">
        <v>6259.0090090090089</v>
      </c>
      <c r="H10" s="109">
        <v>4771.0229515314177</v>
      </c>
      <c r="I10" s="109">
        <v>4150.0240500240498</v>
      </c>
      <c r="J10" s="109">
        <v>1840.6734417495832</v>
      </c>
    </row>
    <row r="11" spans="1:12" ht="111.95" customHeight="1">
      <c r="A11" s="3" t="s">
        <v>56</v>
      </c>
      <c r="B11" s="120">
        <v>1688.346824411313</v>
      </c>
      <c r="C11" s="109">
        <v>1264.08428274126</v>
      </c>
      <c r="D11" s="225">
        <v>3025.3447699171575</v>
      </c>
      <c r="E11" s="230">
        <v>4891.6523999746369</v>
      </c>
      <c r="F11" s="230">
        <v>4184.3819097768355</v>
      </c>
      <c r="G11" s="227">
        <v>0</v>
      </c>
      <c r="H11" s="109">
        <v>7496.5934315627565</v>
      </c>
      <c r="I11" s="109">
        <v>0</v>
      </c>
      <c r="J11" s="109">
        <v>5023.551213637591</v>
      </c>
    </row>
    <row r="12" spans="1:12" ht="111.95" customHeight="1">
      <c r="A12" s="3" t="s">
        <v>57</v>
      </c>
      <c r="B12" s="120">
        <v>1765.5541861587571</v>
      </c>
      <c r="C12" s="109">
        <v>1196.5590565976506</v>
      </c>
      <c r="D12" s="225">
        <v>3903.4417033476893</v>
      </c>
      <c r="E12" s="230">
        <v>4961.1064891846918</v>
      </c>
      <c r="F12" s="230">
        <v>6749.2186208583762</v>
      </c>
      <c r="G12" s="227">
        <v>0</v>
      </c>
      <c r="H12" s="109">
        <v>9651.1877595004917</v>
      </c>
      <c r="I12" s="109">
        <v>5401.0463715748265</v>
      </c>
      <c r="J12" s="109">
        <v>5798.5543060272485</v>
      </c>
    </row>
    <row r="13" spans="1:12" ht="111.95" customHeight="1">
      <c r="A13" s="3" t="s">
        <v>58</v>
      </c>
      <c r="B13" s="120">
        <v>1810.1136155571023</v>
      </c>
      <c r="C13" s="109">
        <v>1308.4241672453197</v>
      </c>
      <c r="D13" s="225">
        <v>3622.2338729713952</v>
      </c>
      <c r="E13" s="230">
        <v>4841.8057663125946</v>
      </c>
      <c r="F13" s="230">
        <v>6024.8958526015904</v>
      </c>
      <c r="G13" s="227">
        <v>0</v>
      </c>
      <c r="H13" s="109">
        <v>8187.8818559508427</v>
      </c>
      <c r="I13" s="109">
        <v>0</v>
      </c>
      <c r="J13" s="109">
        <v>4925.6209358784172</v>
      </c>
    </row>
    <row r="14" spans="1:12" ht="111.95" customHeight="1">
      <c r="A14" s="3" t="s">
        <v>59</v>
      </c>
      <c r="B14" s="120">
        <v>2145.6204195456116</v>
      </c>
      <c r="C14" s="109">
        <v>1730.2104057600293</v>
      </c>
      <c r="D14" s="225">
        <v>4776.8972890722725</v>
      </c>
      <c r="E14" s="230">
        <v>4904.4527920565879</v>
      </c>
      <c r="F14" s="230">
        <v>4171.4143470026747</v>
      </c>
      <c r="G14" s="227">
        <v>5254.824728157555</v>
      </c>
      <c r="H14" s="109">
        <v>3403.3626144911123</v>
      </c>
      <c r="I14" s="109">
        <v>6178.4979423868317</v>
      </c>
      <c r="J14" s="109">
        <v>4157.7889708945895</v>
      </c>
    </row>
    <row r="15" spans="1:12" ht="111.95" customHeight="1">
      <c r="A15" s="3" t="s">
        <v>60</v>
      </c>
      <c r="B15" s="120">
        <v>2288.9292399641004</v>
      </c>
      <c r="C15" s="109">
        <v>1707.7047530226596</v>
      </c>
      <c r="D15" s="225">
        <v>4721.257098392286</v>
      </c>
      <c r="E15" s="230">
        <v>5215.4890821942126</v>
      </c>
      <c r="F15" s="230">
        <v>4827.2916099596896</v>
      </c>
      <c r="G15" s="227">
        <v>4120.9906030229558</v>
      </c>
      <c r="H15" s="109">
        <v>4218.389009778637</v>
      </c>
      <c r="I15" s="109">
        <v>5406.1894699771083</v>
      </c>
      <c r="J15" s="109">
        <v>4560.1249448144581</v>
      </c>
    </row>
    <row r="16" spans="1:12" ht="111.95" customHeight="1">
      <c r="A16" s="3" t="s">
        <v>61</v>
      </c>
      <c r="B16" s="120">
        <v>3164.9832349989142</v>
      </c>
      <c r="C16" s="109">
        <v>2715.2066460942419</v>
      </c>
      <c r="D16" s="225">
        <v>4582.4677603112987</v>
      </c>
      <c r="E16" s="230">
        <v>5411.2384511918153</v>
      </c>
      <c r="F16" s="230">
        <v>4387.7087681050434</v>
      </c>
      <c r="G16" s="227">
        <v>3948.4560616370391</v>
      </c>
      <c r="H16" s="109">
        <v>5647.5250654864058</v>
      </c>
      <c r="I16" s="109">
        <v>0</v>
      </c>
      <c r="J16" s="109">
        <v>4227.3840450289554</v>
      </c>
      <c r="K16" s="105"/>
    </row>
    <row r="17" spans="1:10" ht="111.95" customHeight="1">
      <c r="A17" s="21" t="s">
        <v>100</v>
      </c>
      <c r="B17" s="121">
        <v>2264.8500501658395</v>
      </c>
      <c r="C17" s="110">
        <v>1644.6314201290425</v>
      </c>
      <c r="D17" s="226">
        <v>4046.6188724661115</v>
      </c>
      <c r="E17" s="231">
        <v>5482.7099469857048</v>
      </c>
      <c r="F17" s="231">
        <v>3677.2526718713984</v>
      </c>
      <c r="G17" s="228">
        <v>2979.8939985412303</v>
      </c>
      <c r="H17" s="110">
        <v>5358.5917973399446</v>
      </c>
      <c r="I17" s="110">
        <v>3718.4439648971747</v>
      </c>
      <c r="J17" s="110">
        <v>4591.3457719629887</v>
      </c>
    </row>
    <row r="28" spans="1:10" ht="128.25" customHeight="1">
      <c r="C28" s="104"/>
    </row>
  </sheetData>
  <mergeCells count="11">
    <mergeCell ref="A1:E1"/>
    <mergeCell ref="F1:J1"/>
    <mergeCell ref="I3:I4"/>
    <mergeCell ref="B3:B4"/>
    <mergeCell ref="F3:G3"/>
    <mergeCell ref="A2:J2"/>
    <mergeCell ref="A3:A4"/>
    <mergeCell ref="C3:C4"/>
    <mergeCell ref="D3:E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28" pageOrder="overThenDown" orientation="portrait" useFirstPageNumber="1" r:id="rId1"/>
  <headerFooter>
    <oddFooter>&amp;C&amp;30&amp;P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</sheetPr>
  <dimension ref="A1:O47"/>
  <sheetViews>
    <sheetView view="pageBreakPreview" zoomScale="40" zoomScaleSheetLayoutView="40" workbookViewId="0">
      <selection sqref="A1:H1"/>
    </sheetView>
  </sheetViews>
  <sheetFormatPr defaultRowHeight="19.5"/>
  <cols>
    <col min="1" max="1" width="17.5" style="1" customWidth="1"/>
    <col min="2" max="8" width="27.625" style="1" customWidth="1"/>
    <col min="9" max="14" width="30.125" style="1" customWidth="1"/>
    <col min="15" max="15" width="30.125" style="2" customWidth="1"/>
  </cols>
  <sheetData>
    <row r="1" spans="1:15" ht="165.75" customHeight="1">
      <c r="A1" s="310" t="s">
        <v>588</v>
      </c>
      <c r="B1" s="310"/>
      <c r="C1" s="310"/>
      <c r="D1" s="310"/>
      <c r="E1" s="310"/>
      <c r="F1" s="310"/>
      <c r="G1" s="310"/>
      <c r="H1" s="310"/>
      <c r="I1" s="311" t="s">
        <v>151</v>
      </c>
      <c r="J1" s="311"/>
      <c r="K1" s="311"/>
      <c r="L1" s="311"/>
      <c r="M1" s="311"/>
      <c r="N1" s="311"/>
      <c r="O1" s="311"/>
    </row>
    <row r="2" spans="1:15" ht="39.950000000000003" customHeight="1">
      <c r="A2" s="309" t="s">
        <v>120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</row>
    <row r="3" spans="1:15" ht="195" customHeight="1">
      <c r="A3" s="33" t="s">
        <v>123</v>
      </c>
      <c r="B3" s="33" t="s">
        <v>124</v>
      </c>
      <c r="C3" s="33" t="s">
        <v>125</v>
      </c>
      <c r="D3" s="33" t="s">
        <v>126</v>
      </c>
      <c r="E3" s="33" t="s">
        <v>127</v>
      </c>
      <c r="F3" s="33" t="s">
        <v>630</v>
      </c>
      <c r="G3" s="33" t="s">
        <v>128</v>
      </c>
      <c r="H3" s="33" t="s">
        <v>129</v>
      </c>
      <c r="I3" s="33" t="s">
        <v>130</v>
      </c>
      <c r="J3" s="33" t="s">
        <v>131</v>
      </c>
      <c r="K3" s="33" t="s">
        <v>132</v>
      </c>
      <c r="L3" s="33" t="s">
        <v>133</v>
      </c>
      <c r="M3" s="33" t="s">
        <v>134</v>
      </c>
      <c r="N3" s="33" t="s">
        <v>135</v>
      </c>
      <c r="O3" s="33" t="s">
        <v>136</v>
      </c>
    </row>
    <row r="4" spans="1:15" ht="111.95" customHeight="1">
      <c r="A4" s="3" t="s">
        <v>50</v>
      </c>
      <c r="B4" s="111">
        <v>4005.7680631451121</v>
      </c>
      <c r="C4" s="111">
        <v>8275.5889520714863</v>
      </c>
      <c r="D4" s="111">
        <v>6274.8001502226516</v>
      </c>
      <c r="E4" s="111">
        <v>0</v>
      </c>
      <c r="F4" s="111">
        <v>20555.555555555555</v>
      </c>
      <c r="G4" s="111">
        <v>17083.333333333332</v>
      </c>
      <c r="H4" s="111">
        <v>0</v>
      </c>
      <c r="I4" s="111">
        <v>11324.786324786324</v>
      </c>
      <c r="J4" s="111">
        <v>10533.333333333334</v>
      </c>
      <c r="K4" s="111">
        <v>8487.449085914559</v>
      </c>
      <c r="L4" s="111">
        <v>6490.3965303593559</v>
      </c>
      <c r="M4" s="111">
        <v>8814.1113392653442</v>
      </c>
      <c r="N4" s="111">
        <v>6707.1337469197715</v>
      </c>
      <c r="O4" s="111">
        <v>4175.5513135086303</v>
      </c>
    </row>
    <row r="5" spans="1:15" ht="111.95" customHeight="1">
      <c r="A5" s="3" t="s">
        <v>51</v>
      </c>
      <c r="B5" s="111">
        <v>3895.5383955383954</v>
      </c>
      <c r="C5" s="111">
        <v>8153.1543505227719</v>
      </c>
      <c r="D5" s="111">
        <v>8159.1058514135439</v>
      </c>
      <c r="E5" s="111">
        <v>0</v>
      </c>
      <c r="F5" s="111">
        <v>0</v>
      </c>
      <c r="G5" s="111">
        <v>0</v>
      </c>
      <c r="H5" s="111">
        <v>19444.444444444445</v>
      </c>
      <c r="I5" s="111">
        <v>12777.777777777777</v>
      </c>
      <c r="J5" s="111">
        <v>0</v>
      </c>
      <c r="K5" s="111">
        <v>10527.11157455683</v>
      </c>
      <c r="L5" s="111">
        <v>5757.5011720581342</v>
      </c>
      <c r="M5" s="111">
        <v>13235.758601240836</v>
      </c>
      <c r="N5" s="111">
        <v>7317.2777154258638</v>
      </c>
      <c r="O5" s="111">
        <v>4134.5300227697189</v>
      </c>
    </row>
    <row r="6" spans="1:15" ht="111.95" customHeight="1">
      <c r="A6" s="3" t="s">
        <v>52</v>
      </c>
      <c r="B6" s="111">
        <v>3511.0329250282339</v>
      </c>
      <c r="C6" s="111">
        <v>12523.10547875064</v>
      </c>
      <c r="D6" s="111">
        <v>5088.8030888030889</v>
      </c>
      <c r="E6" s="111">
        <v>0</v>
      </c>
      <c r="F6" s="111">
        <v>0</v>
      </c>
      <c r="G6" s="111">
        <v>20185.185185185186</v>
      </c>
      <c r="H6" s="111">
        <v>0</v>
      </c>
      <c r="I6" s="111">
        <v>0</v>
      </c>
      <c r="J6" s="111">
        <v>8194.4444444444453</v>
      </c>
      <c r="K6" s="111">
        <v>6557.2216163819212</v>
      </c>
      <c r="L6" s="111">
        <v>7782.1428571428569</v>
      </c>
      <c r="M6" s="111">
        <v>14032.952069716775</v>
      </c>
      <c r="N6" s="111">
        <v>9975.8926953054197</v>
      </c>
      <c r="O6" s="111">
        <v>3217.582292751722</v>
      </c>
    </row>
    <row r="7" spans="1:15" ht="111.95" customHeight="1">
      <c r="A7" s="3" t="s">
        <v>53</v>
      </c>
      <c r="B7" s="111">
        <v>3745.7117255504354</v>
      </c>
      <c r="C7" s="111">
        <v>7303.9215686274511</v>
      </c>
      <c r="D7" s="111">
        <v>6748.5459286000805</v>
      </c>
      <c r="E7" s="111">
        <v>0</v>
      </c>
      <c r="F7" s="111">
        <v>0</v>
      </c>
      <c r="G7" s="111">
        <v>0</v>
      </c>
      <c r="H7" s="111">
        <v>0</v>
      </c>
      <c r="I7" s="111">
        <v>0</v>
      </c>
      <c r="J7" s="111">
        <v>2443.4865900383143</v>
      </c>
      <c r="K7" s="111">
        <v>8180.0203873598366</v>
      </c>
      <c r="L7" s="111">
        <v>6747.5994513031546</v>
      </c>
      <c r="M7" s="111">
        <v>4310.0671493022764</v>
      </c>
      <c r="N7" s="111">
        <v>2962.5337938549151</v>
      </c>
      <c r="O7" s="111">
        <v>1910.8902804028978</v>
      </c>
    </row>
    <row r="8" spans="1:15" ht="111.95" customHeight="1">
      <c r="A8" s="3" t="s">
        <v>54</v>
      </c>
      <c r="B8" s="111">
        <v>4179.5345970103253</v>
      </c>
      <c r="C8" s="111">
        <v>6770.27027027027</v>
      </c>
      <c r="D8" s="111">
        <v>5210.144927536232</v>
      </c>
      <c r="E8" s="111">
        <v>0</v>
      </c>
      <c r="F8" s="111">
        <v>0</v>
      </c>
      <c r="G8" s="111">
        <v>0</v>
      </c>
      <c r="H8" s="111">
        <v>0</v>
      </c>
      <c r="I8" s="111">
        <v>0</v>
      </c>
      <c r="J8" s="111">
        <v>0</v>
      </c>
      <c r="K8" s="111">
        <v>7326.0582010582011</v>
      </c>
      <c r="L8" s="111">
        <v>7709.9917081260364</v>
      </c>
      <c r="M8" s="111">
        <v>9172.8263444681361</v>
      </c>
      <c r="N8" s="111">
        <v>6279.5193312434694</v>
      </c>
      <c r="O8" s="111">
        <v>3388.8672977910646</v>
      </c>
    </row>
    <row r="9" spans="1:15" ht="111.95" customHeight="1">
      <c r="A9" s="3" t="s">
        <v>55</v>
      </c>
      <c r="B9" s="111">
        <v>3364.406779661017</v>
      </c>
      <c r="C9" s="111">
        <v>9043.5323383084578</v>
      </c>
      <c r="D9" s="111">
        <v>7466.666666666667</v>
      </c>
      <c r="E9" s="111">
        <v>0</v>
      </c>
      <c r="F9" s="111">
        <v>0</v>
      </c>
      <c r="G9" s="111">
        <v>0</v>
      </c>
      <c r="H9" s="111">
        <v>0</v>
      </c>
      <c r="I9" s="111">
        <v>0</v>
      </c>
      <c r="J9" s="111">
        <v>0</v>
      </c>
      <c r="K9" s="111">
        <v>8509.3147039254836</v>
      </c>
      <c r="L9" s="111">
        <v>7221.8895542248838</v>
      </c>
      <c r="M9" s="111">
        <v>9199.0740740740748</v>
      </c>
      <c r="N9" s="111">
        <v>4734.1892534474564</v>
      </c>
      <c r="O9" s="111">
        <v>2382.336726039016</v>
      </c>
    </row>
    <row r="10" spans="1:15" ht="111.95" customHeight="1">
      <c r="A10" s="3" t="s">
        <v>56</v>
      </c>
      <c r="B10" s="111">
        <v>3092.4294338391255</v>
      </c>
      <c r="C10" s="111">
        <v>10914.389799635701</v>
      </c>
      <c r="D10" s="111">
        <v>7222.2222222222226</v>
      </c>
      <c r="E10" s="111">
        <v>0</v>
      </c>
      <c r="F10" s="111">
        <v>0</v>
      </c>
      <c r="G10" s="111">
        <v>0</v>
      </c>
      <c r="H10" s="111">
        <v>0</v>
      </c>
      <c r="I10" s="111">
        <v>0</v>
      </c>
      <c r="J10" s="111">
        <v>0</v>
      </c>
      <c r="K10" s="111">
        <v>13689.377508538379</v>
      </c>
      <c r="L10" s="111">
        <v>5848.6338797814205</v>
      </c>
      <c r="M10" s="111">
        <v>10107.286634460548</v>
      </c>
      <c r="N10" s="111">
        <v>4995.7115980522358</v>
      </c>
      <c r="O10" s="111">
        <v>2194.3540238973819</v>
      </c>
    </row>
    <row r="11" spans="1:15" ht="111.95" customHeight="1">
      <c r="A11" s="3" t="s">
        <v>57</v>
      </c>
      <c r="B11" s="111">
        <v>3139.6892655367233</v>
      </c>
      <c r="C11" s="111">
        <v>10741.080530071355</v>
      </c>
      <c r="D11" s="111">
        <v>4729.6296296296296</v>
      </c>
      <c r="E11" s="111">
        <v>0</v>
      </c>
      <c r="F11" s="111">
        <v>0</v>
      </c>
      <c r="G11" s="111">
        <v>0</v>
      </c>
      <c r="H11" s="111">
        <v>0</v>
      </c>
      <c r="I11" s="111">
        <v>8888.8888888888887</v>
      </c>
      <c r="J11" s="111">
        <v>0</v>
      </c>
      <c r="K11" s="111">
        <v>14139.639967049474</v>
      </c>
      <c r="L11" s="111">
        <v>5080.4362644853445</v>
      </c>
      <c r="M11" s="111">
        <v>9437.48223927252</v>
      </c>
      <c r="N11" s="111">
        <v>6029.511615500267</v>
      </c>
      <c r="O11" s="111">
        <v>3223.4016893852959</v>
      </c>
    </row>
    <row r="12" spans="1:15" ht="111.95" customHeight="1">
      <c r="A12" s="3" t="s">
        <v>58</v>
      </c>
      <c r="B12" s="111">
        <v>4636.0304895924946</v>
      </c>
      <c r="C12" s="111">
        <v>8126.6843384139602</v>
      </c>
      <c r="D12" s="111">
        <v>0</v>
      </c>
      <c r="E12" s="111">
        <v>0</v>
      </c>
      <c r="F12" s="111">
        <v>0</v>
      </c>
      <c r="G12" s="111">
        <v>0</v>
      </c>
      <c r="H12" s="111">
        <v>0</v>
      </c>
      <c r="I12" s="111">
        <v>14444.444444444445</v>
      </c>
      <c r="J12" s="111">
        <v>1666.6666666666667</v>
      </c>
      <c r="K12" s="111">
        <v>10748.290193602694</v>
      </c>
      <c r="L12" s="111">
        <v>5577.3662551440329</v>
      </c>
      <c r="M12" s="111">
        <v>11374.338624338625</v>
      </c>
      <c r="N12" s="111">
        <v>6318.2375222816399</v>
      </c>
      <c r="O12" s="111">
        <v>3047.3226831342013</v>
      </c>
    </row>
    <row r="13" spans="1:15" ht="111.95" customHeight="1">
      <c r="A13" s="3" t="s">
        <v>59</v>
      </c>
      <c r="B13" s="111">
        <v>4059.6348096348097</v>
      </c>
      <c r="C13" s="111">
        <v>6305.808118447856</v>
      </c>
      <c r="D13" s="111">
        <v>5885.8024691358023</v>
      </c>
      <c r="E13" s="111">
        <v>0</v>
      </c>
      <c r="F13" s="111">
        <v>23888.888888888891</v>
      </c>
      <c r="G13" s="111">
        <v>0</v>
      </c>
      <c r="H13" s="111">
        <v>11111.111111111111</v>
      </c>
      <c r="I13" s="111">
        <v>7438.5143570536829</v>
      </c>
      <c r="J13" s="111">
        <v>0</v>
      </c>
      <c r="K13" s="111">
        <v>9777.1271596905954</v>
      </c>
      <c r="L13" s="111">
        <v>5876.4895330112722</v>
      </c>
      <c r="M13" s="111">
        <v>9658.4042984590433</v>
      </c>
      <c r="N13" s="111">
        <v>7024.9675458783267</v>
      </c>
      <c r="O13" s="111">
        <v>4242.7823183953014</v>
      </c>
    </row>
    <row r="14" spans="1:15" ht="111.95" customHeight="1">
      <c r="A14" s="3" t="s">
        <v>60</v>
      </c>
      <c r="B14" s="111">
        <v>3016.0272135544433</v>
      </c>
      <c r="C14" s="111">
        <v>6855.9744663873926</v>
      </c>
      <c r="D14" s="111">
        <v>9129.4103992571963</v>
      </c>
      <c r="E14" s="111">
        <v>29675.925925925927</v>
      </c>
      <c r="F14" s="111">
        <v>24126.984126984127</v>
      </c>
      <c r="G14" s="111">
        <v>17378.472222222223</v>
      </c>
      <c r="H14" s="111">
        <v>14910.394265232975</v>
      </c>
      <c r="I14" s="111">
        <v>8113.3063154339752</v>
      </c>
      <c r="J14" s="111">
        <v>13750</v>
      </c>
      <c r="K14" s="111">
        <v>10045.398241050414</v>
      </c>
      <c r="L14" s="111">
        <v>6108.0942622950815</v>
      </c>
      <c r="M14" s="111">
        <v>13864.078123539855</v>
      </c>
      <c r="N14" s="111">
        <v>8855.5671205944436</v>
      </c>
      <c r="O14" s="111">
        <v>5909.4660418559424</v>
      </c>
    </row>
    <row r="15" spans="1:15" ht="111.95" customHeight="1">
      <c r="A15" s="3" t="s">
        <v>61</v>
      </c>
      <c r="B15" s="111">
        <v>3169.0207156308852</v>
      </c>
      <c r="C15" s="111">
        <v>6303.2039976484421</v>
      </c>
      <c r="D15" s="111">
        <v>8412.661427875244</v>
      </c>
      <c r="E15" s="111">
        <v>0</v>
      </c>
      <c r="F15" s="111">
        <v>25000</v>
      </c>
      <c r="G15" s="111">
        <v>24722.222222222223</v>
      </c>
      <c r="H15" s="111">
        <v>13348.484848484848</v>
      </c>
      <c r="I15" s="111">
        <v>9396.6131907308372</v>
      </c>
      <c r="J15" s="111">
        <v>13465.686274509804</v>
      </c>
      <c r="K15" s="111">
        <v>11876.439464674759</v>
      </c>
      <c r="L15" s="111">
        <v>6483.2274011299432</v>
      </c>
      <c r="M15" s="111">
        <v>15555.64182194617</v>
      </c>
      <c r="N15" s="111">
        <v>11119.715991912353</v>
      </c>
      <c r="O15" s="111">
        <v>6021.157920318683</v>
      </c>
    </row>
    <row r="16" spans="1:15" ht="111.95" customHeight="1">
      <c r="A16" s="21" t="s">
        <v>100</v>
      </c>
      <c r="B16" s="113">
        <v>3651.2353678101667</v>
      </c>
      <c r="C16" s="113">
        <v>8443.0595174296486</v>
      </c>
      <c r="D16" s="113">
        <v>6193.9827301135292</v>
      </c>
      <c r="E16" s="113">
        <v>2472.9938271604938</v>
      </c>
      <c r="F16" s="113">
        <v>7797.6190476190486</v>
      </c>
      <c r="G16" s="113">
        <v>6614.1010802469136</v>
      </c>
      <c r="H16" s="113">
        <v>4901.2028891061154</v>
      </c>
      <c r="I16" s="113">
        <v>6032.0276082596611</v>
      </c>
      <c r="J16" s="113">
        <v>4171.1347757493813</v>
      </c>
      <c r="K16" s="113">
        <v>9988.6206753169281</v>
      </c>
      <c r="L16" s="113">
        <v>6390.3140724217928</v>
      </c>
      <c r="M16" s="113">
        <v>10730.16844334035</v>
      </c>
      <c r="N16" s="113">
        <v>6860.0214942013472</v>
      </c>
      <c r="O16" s="113">
        <v>3654.020217520821</v>
      </c>
    </row>
    <row r="17" spans="1:15" ht="165.75" customHeight="1">
      <c r="A17" s="310" t="s">
        <v>589</v>
      </c>
      <c r="B17" s="310"/>
      <c r="C17" s="310"/>
      <c r="D17" s="310"/>
      <c r="E17" s="310"/>
      <c r="F17" s="310"/>
      <c r="G17" s="310"/>
      <c r="H17" s="310"/>
      <c r="I17" s="311" t="s">
        <v>152</v>
      </c>
      <c r="J17" s="311"/>
      <c r="K17" s="311"/>
      <c r="L17" s="311"/>
      <c r="M17" s="311"/>
      <c r="N17" s="311"/>
      <c r="O17" s="311"/>
    </row>
    <row r="18" spans="1:15" ht="39.950000000000003" customHeigh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114" t="s">
        <v>120</v>
      </c>
    </row>
    <row r="19" spans="1:15" ht="195" customHeight="1">
      <c r="A19" s="33" t="s">
        <v>123</v>
      </c>
      <c r="B19" s="33" t="s">
        <v>137</v>
      </c>
      <c r="C19" s="33" t="s">
        <v>138</v>
      </c>
      <c r="D19" s="33" t="s">
        <v>139</v>
      </c>
      <c r="E19" s="33" t="s">
        <v>140</v>
      </c>
      <c r="F19" s="33" t="s">
        <v>141</v>
      </c>
      <c r="G19" s="33" t="s">
        <v>142</v>
      </c>
      <c r="H19" s="33" t="s">
        <v>143</v>
      </c>
      <c r="I19" s="33" t="s">
        <v>144</v>
      </c>
      <c r="J19" s="33" t="s">
        <v>145</v>
      </c>
      <c r="K19" s="33" t="s">
        <v>146</v>
      </c>
      <c r="L19" s="33" t="s">
        <v>147</v>
      </c>
      <c r="M19" s="33" t="s">
        <v>148</v>
      </c>
      <c r="N19" s="33" t="s">
        <v>149</v>
      </c>
      <c r="O19" s="33" t="s">
        <v>150</v>
      </c>
    </row>
    <row r="20" spans="1:15" ht="111.95" customHeight="1">
      <c r="A20" s="3" t="s">
        <v>50</v>
      </c>
      <c r="B20" s="111">
        <v>4340.5700289467823</v>
      </c>
      <c r="C20" s="111">
        <v>3700.0581180324407</v>
      </c>
      <c r="D20" s="111">
        <v>6456.325301204819</v>
      </c>
      <c r="E20" s="111">
        <v>3574.0740740740739</v>
      </c>
      <c r="F20" s="111">
        <v>46070.707070707074</v>
      </c>
      <c r="G20" s="111">
        <v>10708.440999138673</v>
      </c>
      <c r="H20" s="111">
        <v>7958.333333333333</v>
      </c>
      <c r="I20" s="111">
        <v>11898.559055721622</v>
      </c>
      <c r="J20" s="111">
        <v>4247.6643309976644</v>
      </c>
      <c r="K20" s="111">
        <v>2109.0774236769071</v>
      </c>
      <c r="L20" s="111">
        <v>11624.375780274657</v>
      </c>
      <c r="M20" s="111">
        <v>2318.840579710145</v>
      </c>
      <c r="N20" s="111">
        <v>5573.1131540120305</v>
      </c>
      <c r="O20" s="111">
        <v>5600.9280150433215</v>
      </c>
    </row>
    <row r="21" spans="1:15" ht="111.95" customHeight="1">
      <c r="A21" s="3" t="s">
        <v>51</v>
      </c>
      <c r="B21" s="111">
        <v>4224.4821092278717</v>
      </c>
      <c r="C21" s="111">
        <v>3434.0088976767174</v>
      </c>
      <c r="D21" s="111">
        <v>5271.2765957446809</v>
      </c>
      <c r="E21" s="111">
        <v>902.77777777777783</v>
      </c>
      <c r="F21" s="111">
        <v>14541.941150636803</v>
      </c>
      <c r="G21" s="111">
        <v>4801.464254952627</v>
      </c>
      <c r="H21" s="111">
        <v>1354.1666666666667</v>
      </c>
      <c r="I21" s="111">
        <v>16004.824380035838</v>
      </c>
      <c r="J21" s="111">
        <v>4752.9411764705883</v>
      </c>
      <c r="K21" s="111">
        <v>2172.9044834307992</v>
      </c>
      <c r="L21" s="111">
        <v>5490.8554572271387</v>
      </c>
      <c r="M21" s="111">
        <v>1041.6666666666667</v>
      </c>
      <c r="N21" s="111">
        <v>3272.5580564487318</v>
      </c>
      <c r="O21" s="111">
        <v>5111.2586962137575</v>
      </c>
    </row>
    <row r="22" spans="1:15" ht="111.95" customHeight="1">
      <c r="A22" s="3" t="s">
        <v>52</v>
      </c>
      <c r="B22" s="111">
        <v>4177.6659209545114</v>
      </c>
      <c r="C22" s="111">
        <v>3015.7938487115543</v>
      </c>
      <c r="D22" s="111">
        <v>5500</v>
      </c>
      <c r="E22" s="111">
        <v>576.38888888888891</v>
      </c>
      <c r="F22" s="111">
        <v>33108.036890645584</v>
      </c>
      <c r="G22" s="111">
        <v>9927.0216962524646</v>
      </c>
      <c r="H22" s="111">
        <v>9356.060606060606</v>
      </c>
      <c r="I22" s="111">
        <v>17513.209607964262</v>
      </c>
      <c r="J22" s="111">
        <v>4135.1410934744272</v>
      </c>
      <c r="K22" s="111">
        <v>2003.4140285536935</v>
      </c>
      <c r="L22" s="111">
        <v>4821.8923933209644</v>
      </c>
      <c r="M22" s="111">
        <v>2805.5555555555557</v>
      </c>
      <c r="N22" s="111">
        <v>3958.7676767676767</v>
      </c>
      <c r="O22" s="111">
        <v>5136.1820508540595</v>
      </c>
    </row>
    <row r="23" spans="1:15" ht="111.95" customHeight="1">
      <c r="A23" s="3" t="s">
        <v>53</v>
      </c>
      <c r="B23" s="111">
        <v>3310.379241516966</v>
      </c>
      <c r="C23" s="111">
        <v>2703.8042217582929</v>
      </c>
      <c r="D23" s="111">
        <v>8519.2307692307695</v>
      </c>
      <c r="E23" s="111">
        <v>629.62962962962968</v>
      </c>
      <c r="F23" s="111">
        <v>17421.826965305227</v>
      </c>
      <c r="G23" s="111">
        <v>10423.900462962964</v>
      </c>
      <c r="H23" s="111">
        <v>8233.3333333333339</v>
      </c>
      <c r="I23" s="111">
        <v>5958.9743589743593</v>
      </c>
      <c r="J23" s="111">
        <v>3000</v>
      </c>
      <c r="K23" s="111">
        <v>1367.4972574831531</v>
      </c>
      <c r="L23" s="111">
        <v>3916.4882226980726</v>
      </c>
      <c r="M23" s="111">
        <v>4027.7777777777778</v>
      </c>
      <c r="N23" s="111">
        <v>3318.411386593205</v>
      </c>
      <c r="O23" s="111">
        <v>4490.9308269436888</v>
      </c>
    </row>
    <row r="24" spans="1:15" ht="111.95" customHeight="1">
      <c r="A24" s="3" t="s">
        <v>54</v>
      </c>
      <c r="B24" s="111">
        <v>3019.7201017811703</v>
      </c>
      <c r="C24" s="111">
        <v>3122.6868257343099</v>
      </c>
      <c r="D24" s="111">
        <v>5425.9259259259261</v>
      </c>
      <c r="E24" s="111">
        <v>2569.4444444444443</v>
      </c>
      <c r="F24" s="111">
        <v>9620.7729468599027</v>
      </c>
      <c r="G24" s="111">
        <v>9234.4546381243636</v>
      </c>
      <c r="H24" s="111">
        <v>0</v>
      </c>
      <c r="I24" s="111">
        <v>8622.4279835390953</v>
      </c>
      <c r="J24" s="111">
        <v>4008.7597971415398</v>
      </c>
      <c r="K24" s="111">
        <v>2407.6610857432775</v>
      </c>
      <c r="L24" s="111">
        <v>12649.297423887589</v>
      </c>
      <c r="M24" s="111">
        <v>1111.1111111111111</v>
      </c>
      <c r="N24" s="111">
        <v>3507.4683820322721</v>
      </c>
      <c r="O24" s="111">
        <v>4687.5</v>
      </c>
    </row>
    <row r="25" spans="1:15" ht="111.95" customHeight="1">
      <c r="A25" s="3" t="s">
        <v>55</v>
      </c>
      <c r="B25" s="111">
        <v>3805.2434456928841</v>
      </c>
      <c r="C25" s="111">
        <v>3484.0982286634462</v>
      </c>
      <c r="D25" s="111">
        <v>0</v>
      </c>
      <c r="E25" s="111">
        <v>27.777777777777779</v>
      </c>
      <c r="F25" s="111">
        <v>10354.166666666666</v>
      </c>
      <c r="G25" s="111">
        <v>8868.4444444444453</v>
      </c>
      <c r="H25" s="111">
        <v>0</v>
      </c>
      <c r="I25" s="111">
        <v>7345.8481312362592</v>
      </c>
      <c r="J25" s="111">
        <v>3830.0614316239316</v>
      </c>
      <c r="K25" s="111">
        <v>2244.8764816661128</v>
      </c>
      <c r="L25" s="111">
        <v>5149.9798238534686</v>
      </c>
      <c r="M25" s="111">
        <v>926.58730158730157</v>
      </c>
      <c r="N25" s="111">
        <v>3742.3795476892824</v>
      </c>
      <c r="O25" s="111">
        <v>2540</v>
      </c>
    </row>
    <row r="26" spans="1:15" ht="111.95" customHeight="1">
      <c r="A26" s="3" t="s">
        <v>56</v>
      </c>
      <c r="B26" s="111">
        <v>2939.2523364485983</v>
      </c>
      <c r="C26" s="111">
        <v>4955.9433079288674</v>
      </c>
      <c r="D26" s="111">
        <v>5576.1316872427988</v>
      </c>
      <c r="E26" s="111">
        <v>1569.4444444444443</v>
      </c>
      <c r="F26" s="111">
        <v>5395.833333333333</v>
      </c>
      <c r="G26" s="111">
        <v>7267.5213675213672</v>
      </c>
      <c r="H26" s="111">
        <v>0</v>
      </c>
      <c r="I26" s="111">
        <v>6498.9792942548847</v>
      </c>
      <c r="J26" s="111">
        <v>3906.1910154775387</v>
      </c>
      <c r="K26" s="111">
        <v>1890.308191403082</v>
      </c>
      <c r="L26" s="111">
        <v>6601.6956495210197</v>
      </c>
      <c r="M26" s="111">
        <v>992.28395061728395</v>
      </c>
      <c r="N26" s="111">
        <v>4064.5843500894744</v>
      </c>
      <c r="O26" s="111">
        <v>2216.374269005848</v>
      </c>
    </row>
    <row r="27" spans="1:15" ht="111.95" customHeight="1">
      <c r="A27" s="3" t="s">
        <v>57</v>
      </c>
      <c r="B27" s="111">
        <v>2634.5247991133278</v>
      </c>
      <c r="C27" s="111">
        <v>3912.8491620111731</v>
      </c>
      <c r="D27" s="111">
        <v>4523.6111111111113</v>
      </c>
      <c r="E27" s="111">
        <v>3388.8888888888887</v>
      </c>
      <c r="F27" s="111">
        <v>5857.6388888888887</v>
      </c>
      <c r="G27" s="111">
        <v>7043.010752688172</v>
      </c>
      <c r="H27" s="111">
        <v>0</v>
      </c>
      <c r="I27" s="111">
        <v>8670.4443387752945</v>
      </c>
      <c r="J27" s="111">
        <v>4047.6660092044708</v>
      </c>
      <c r="K27" s="111">
        <v>2098.078197481776</v>
      </c>
      <c r="L27" s="111">
        <v>10430.438627414662</v>
      </c>
      <c r="M27" s="111">
        <v>2194.4444444444443</v>
      </c>
      <c r="N27" s="111">
        <v>5197.7324263038545</v>
      </c>
      <c r="O27" s="111">
        <v>3180.1808131909311</v>
      </c>
    </row>
    <row r="28" spans="1:15" ht="111.95" customHeight="1">
      <c r="A28" s="3" t="s">
        <v>58</v>
      </c>
      <c r="B28" s="111">
        <v>2879.9790356394128</v>
      </c>
      <c r="C28" s="111">
        <v>5059.375</v>
      </c>
      <c r="D28" s="111">
        <v>4325.7168458781362</v>
      </c>
      <c r="E28" s="111">
        <v>928.24074074074076</v>
      </c>
      <c r="F28" s="111">
        <v>6694.4444444444443</v>
      </c>
      <c r="G28" s="111">
        <v>7614.1975308641977</v>
      </c>
      <c r="H28" s="111">
        <v>0</v>
      </c>
      <c r="I28" s="111">
        <v>11122.463768115942</v>
      </c>
      <c r="J28" s="111">
        <v>3996.8963376784604</v>
      </c>
      <c r="K28" s="111">
        <v>1619.8125836680053</v>
      </c>
      <c r="L28" s="111">
        <v>13443.551122147199</v>
      </c>
      <c r="M28" s="111">
        <v>4820.9876543209875</v>
      </c>
      <c r="N28" s="111">
        <v>4913.8475417230493</v>
      </c>
      <c r="O28" s="111">
        <v>3378.1273319979573</v>
      </c>
    </row>
    <row r="29" spans="1:15" ht="111.95" customHeight="1">
      <c r="A29" s="3" t="s">
        <v>59</v>
      </c>
      <c r="B29" s="111">
        <v>3875.1375137513751</v>
      </c>
      <c r="C29" s="111">
        <v>3922.5915666358878</v>
      </c>
      <c r="D29" s="111">
        <v>5043.8986030160049</v>
      </c>
      <c r="E29" s="111">
        <v>152.77777777777777</v>
      </c>
      <c r="F29" s="111">
        <v>967.50109793588058</v>
      </c>
      <c r="G29" s="111">
        <v>8842.5925925925931</v>
      </c>
      <c r="H29" s="111">
        <v>0</v>
      </c>
      <c r="I29" s="111">
        <v>9016.2230671736379</v>
      </c>
      <c r="J29" s="111">
        <v>3654.9699271921495</v>
      </c>
      <c r="K29" s="111">
        <v>2249.7820308346622</v>
      </c>
      <c r="L29" s="111">
        <v>12305.863038369464</v>
      </c>
      <c r="M29" s="111">
        <v>1373.5632183908046</v>
      </c>
      <c r="N29" s="111">
        <v>5265.5565978736713</v>
      </c>
      <c r="O29" s="111">
        <v>3780.8765948476484</v>
      </c>
    </row>
    <row r="30" spans="1:15" ht="111.95" customHeight="1">
      <c r="A30" s="3" t="s">
        <v>60</v>
      </c>
      <c r="B30" s="111">
        <v>4447.8114478114476</v>
      </c>
      <c r="C30" s="111">
        <v>4280.3959131545334</v>
      </c>
      <c r="D30" s="111">
        <v>4638.2776419451238</v>
      </c>
      <c r="E30" s="111">
        <v>2562.015503875969</v>
      </c>
      <c r="F30" s="111">
        <v>34072.463768115944</v>
      </c>
      <c r="G30" s="111">
        <v>8301.204819277109</v>
      </c>
      <c r="H30" s="111">
        <v>0</v>
      </c>
      <c r="I30" s="111">
        <v>9864.496777875207</v>
      </c>
      <c r="J30" s="111">
        <v>3662.0770442063217</v>
      </c>
      <c r="K30" s="111">
        <v>2520.8655581335397</v>
      </c>
      <c r="L30" s="111">
        <v>13543.920863309353</v>
      </c>
      <c r="M30" s="111">
        <v>1375</v>
      </c>
      <c r="N30" s="111">
        <v>5687.1078729002229</v>
      </c>
      <c r="O30" s="111">
        <v>4858.5999653563958</v>
      </c>
    </row>
    <row r="31" spans="1:15" ht="111.95" customHeight="1">
      <c r="A31" s="3" t="s">
        <v>61</v>
      </c>
      <c r="B31" s="111">
        <v>3876.0548523206753</v>
      </c>
      <c r="C31" s="111">
        <v>4762.1516039365943</v>
      </c>
      <c r="D31" s="111">
        <v>5971.576227390181</v>
      </c>
      <c r="E31" s="111">
        <v>37324.074074074073</v>
      </c>
      <c r="F31" s="111">
        <v>104646.90382081686</v>
      </c>
      <c r="G31" s="111">
        <v>9139.6825396825388</v>
      </c>
      <c r="H31" s="111">
        <v>13425.925925925925</v>
      </c>
      <c r="I31" s="111">
        <v>12081.163859111792</v>
      </c>
      <c r="J31" s="111">
        <v>3776.3037750123922</v>
      </c>
      <c r="K31" s="111">
        <v>2603.874126881256</v>
      </c>
      <c r="L31" s="111">
        <v>9971.2401055408973</v>
      </c>
      <c r="M31" s="111">
        <v>631.31313131313129</v>
      </c>
      <c r="N31" s="111">
        <v>5612.6755100457685</v>
      </c>
      <c r="O31" s="111">
        <v>5007.45909907638</v>
      </c>
    </row>
    <row r="32" spans="1:15" ht="111.95" customHeight="1">
      <c r="A32" s="21" t="s">
        <v>100</v>
      </c>
      <c r="B32" s="112">
        <v>3627.568402767085</v>
      </c>
      <c r="C32" s="112">
        <v>3862.8130578536516</v>
      </c>
      <c r="D32" s="112">
        <v>5104.3308923907962</v>
      </c>
      <c r="E32" s="112">
        <v>4517.1278351995397</v>
      </c>
      <c r="F32" s="112">
        <v>24062.686420363054</v>
      </c>
      <c r="G32" s="112">
        <v>8514.3280082084602</v>
      </c>
      <c r="H32" s="112">
        <v>3360.6516554433224</v>
      </c>
      <c r="I32" s="112">
        <v>10383.134551898182</v>
      </c>
      <c r="J32" s="112">
        <v>3918.2226615399563</v>
      </c>
      <c r="K32" s="112">
        <v>2107.3459540796889</v>
      </c>
      <c r="L32" s="112">
        <v>9162.4665422970411</v>
      </c>
      <c r="M32" s="112">
        <v>1968.2609492912677</v>
      </c>
      <c r="N32" s="112">
        <v>4509.5168752066029</v>
      </c>
      <c r="O32" s="112">
        <v>4165.7014718774999</v>
      </c>
    </row>
    <row r="33" spans="1:15" ht="39.950000000000003" customHeigh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</row>
    <row r="34" spans="1:15" ht="195" customHeight="1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11.95" customHeight="1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6"/>
    </row>
    <row r="36" spans="1:15" ht="111.95" customHeight="1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6"/>
    </row>
    <row r="37" spans="1:15" ht="111.95" customHeight="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6"/>
    </row>
    <row r="38" spans="1:15" ht="111.95" customHeight="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6"/>
    </row>
    <row r="39" spans="1:15" ht="111.95" customHeight="1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6"/>
    </row>
    <row r="40" spans="1:15" ht="111.95" customHeight="1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6"/>
    </row>
    <row r="41" spans="1:15" ht="111.95" customHeight="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6"/>
    </row>
    <row r="42" spans="1:15" ht="111.95" customHeight="1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6"/>
    </row>
    <row r="43" spans="1:15" ht="111.95" customHeight="1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6"/>
    </row>
    <row r="44" spans="1:15" ht="111.95" customHeight="1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6"/>
    </row>
    <row r="45" spans="1:15" ht="111.95" customHeight="1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6"/>
    </row>
    <row r="46" spans="1:15" ht="111.95" customHeight="1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6"/>
    </row>
    <row r="47" spans="1:15" ht="111.95" customHeight="1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7"/>
    </row>
  </sheetData>
  <mergeCells count="5">
    <mergeCell ref="A1:H1"/>
    <mergeCell ref="I1:O1"/>
    <mergeCell ref="A17:H17"/>
    <mergeCell ref="I17:O17"/>
    <mergeCell ref="A2:O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30" pageOrder="overThenDown" orientation="portrait" useFirstPageNumber="1" r:id="rId1"/>
  <headerFooter>
    <oddFooter>&amp;C&amp;30&amp;P</oddFooter>
  </headerFooter>
  <rowBreaks count="1" manualBreakCount="1">
    <brk id="1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5:I22"/>
  <sheetViews>
    <sheetView view="pageBreakPreview" zoomScale="85" zoomScaleSheetLayoutView="85" workbookViewId="0">
      <selection activeCell="A8" sqref="A8:I10"/>
    </sheetView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5" spans="1:9">
      <c r="C5" s="306"/>
      <c r="D5" s="306"/>
      <c r="E5" s="306"/>
      <c r="F5" s="306"/>
      <c r="G5" s="306"/>
    </row>
    <row r="6" spans="1:9">
      <c r="C6" s="306"/>
      <c r="D6" s="306"/>
      <c r="E6" s="306"/>
      <c r="F6" s="306"/>
      <c r="G6" s="306"/>
    </row>
    <row r="7" spans="1:9">
      <c r="C7" s="306"/>
      <c r="D7" s="306"/>
      <c r="E7" s="306"/>
      <c r="F7" s="306"/>
      <c r="G7" s="306"/>
    </row>
    <row r="8" spans="1:9" ht="21" customHeight="1">
      <c r="A8" s="307" t="s">
        <v>153</v>
      </c>
      <c r="B8" s="307"/>
      <c r="C8" s="307"/>
      <c r="D8" s="307"/>
      <c r="E8" s="307"/>
      <c r="F8" s="307"/>
      <c r="G8" s="307"/>
      <c r="H8" s="307"/>
      <c r="I8" s="307"/>
    </row>
    <row r="9" spans="1:9" ht="20.25" customHeight="1">
      <c r="A9" s="307"/>
      <c r="B9" s="307"/>
      <c r="C9" s="307"/>
      <c r="D9" s="307"/>
      <c r="E9" s="307"/>
      <c r="F9" s="307"/>
      <c r="G9" s="307"/>
      <c r="H9" s="307"/>
      <c r="I9" s="307"/>
    </row>
    <row r="10" spans="1:9" ht="30" customHeight="1">
      <c r="A10" s="307"/>
      <c r="B10" s="307"/>
      <c r="C10" s="307"/>
      <c r="D10" s="307"/>
      <c r="E10" s="307"/>
      <c r="F10" s="307"/>
      <c r="G10" s="307"/>
      <c r="H10" s="307"/>
      <c r="I10" s="307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19" customFormat="1" ht="27.75" customHeight="1">
      <c r="G18" s="18"/>
      <c r="H18"/>
      <c r="I18"/>
    </row>
    <row r="19" spans="7:9" s="19" customFormat="1" ht="27.75" customHeight="1">
      <c r="G19" s="18"/>
      <c r="H19"/>
      <c r="I19"/>
    </row>
    <row r="20" spans="7:9" s="19" customFormat="1" ht="27.75" customHeight="1">
      <c r="G20" s="18"/>
      <c r="H20"/>
      <c r="I20"/>
    </row>
    <row r="21" spans="7:9" s="19" customFormat="1" ht="30" customHeight="1">
      <c r="G21" s="18"/>
      <c r="H21"/>
      <c r="I21"/>
    </row>
    <row r="22" spans="7:9" s="19" customFormat="1" ht="27.75" customHeight="1">
      <c r="G22" s="18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</sheetPr>
  <dimension ref="A1:K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activeCell="K5" sqref="K5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1" width="42" style="2" customWidth="1"/>
  </cols>
  <sheetData>
    <row r="1" spans="1:11" ht="165.75" customHeight="1">
      <c r="A1" s="310" t="s">
        <v>587</v>
      </c>
      <c r="B1" s="310"/>
      <c r="C1" s="310"/>
      <c r="D1" s="310"/>
      <c r="E1" s="310"/>
      <c r="F1" s="310"/>
      <c r="G1" s="311" t="s">
        <v>158</v>
      </c>
      <c r="H1" s="311"/>
      <c r="I1" s="311"/>
      <c r="J1" s="311"/>
      <c r="K1" s="311"/>
    </row>
    <row r="2" spans="1:11" ht="39.950000000000003" customHeight="1">
      <c r="A2" s="309" t="s">
        <v>157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</row>
    <row r="3" spans="1:11" ht="97.5" customHeight="1">
      <c r="A3" s="344" t="s">
        <v>18</v>
      </c>
      <c r="B3" s="344" t="s">
        <v>119</v>
      </c>
      <c r="C3" s="318" t="s">
        <v>1</v>
      </c>
      <c r="D3" s="340" t="s">
        <v>103</v>
      </c>
      <c r="E3" s="341"/>
      <c r="F3" s="363" t="s">
        <v>102</v>
      </c>
      <c r="G3" s="365"/>
      <c r="H3" s="319" t="s">
        <v>9</v>
      </c>
      <c r="I3" s="361" t="s">
        <v>154</v>
      </c>
      <c r="J3" s="361" t="s">
        <v>155</v>
      </c>
      <c r="K3" s="319" t="s">
        <v>156</v>
      </c>
    </row>
    <row r="4" spans="1:11" ht="97.5" customHeight="1">
      <c r="A4" s="346"/>
      <c r="B4" s="346"/>
      <c r="C4" s="318"/>
      <c r="D4" s="32" t="s">
        <v>118</v>
      </c>
      <c r="E4" s="32" t="s">
        <v>3</v>
      </c>
      <c r="F4" s="229" t="s">
        <v>4</v>
      </c>
      <c r="G4" s="229" t="s">
        <v>7</v>
      </c>
      <c r="H4" s="348"/>
      <c r="I4" s="362"/>
      <c r="J4" s="362"/>
      <c r="K4" s="319"/>
    </row>
    <row r="5" spans="1:11" ht="111.95" customHeight="1">
      <c r="A5" s="3" t="s">
        <v>50</v>
      </c>
      <c r="B5" s="109">
        <v>333</v>
      </c>
      <c r="C5" s="88">
        <v>147</v>
      </c>
      <c r="D5" s="88">
        <v>36</v>
      </c>
      <c r="E5" s="232">
        <v>5</v>
      </c>
      <c r="F5" s="236">
        <v>27</v>
      </c>
      <c r="G5" s="236">
        <v>4</v>
      </c>
      <c r="H5" s="234">
        <v>93</v>
      </c>
      <c r="I5" s="88">
        <v>0</v>
      </c>
      <c r="J5" s="88">
        <v>56</v>
      </c>
      <c r="K5" s="88">
        <v>1</v>
      </c>
    </row>
    <row r="6" spans="1:11" ht="111.95" customHeight="1">
      <c r="A6" s="3" t="s">
        <v>51</v>
      </c>
      <c r="B6" s="109">
        <v>240</v>
      </c>
      <c r="C6" s="88">
        <v>106</v>
      </c>
      <c r="D6" s="88">
        <v>54</v>
      </c>
      <c r="E6" s="232">
        <v>8</v>
      </c>
      <c r="F6" s="236">
        <v>44</v>
      </c>
      <c r="G6" s="236">
        <v>2</v>
      </c>
      <c r="H6" s="234">
        <v>79</v>
      </c>
      <c r="I6" s="88">
        <v>0</v>
      </c>
      <c r="J6" s="88">
        <v>1</v>
      </c>
      <c r="K6" s="88">
        <v>0</v>
      </c>
    </row>
    <row r="7" spans="1:11" ht="111.95" customHeight="1">
      <c r="A7" s="3" t="s">
        <v>52</v>
      </c>
      <c r="B7" s="109">
        <v>246</v>
      </c>
      <c r="C7" s="88">
        <v>131</v>
      </c>
      <c r="D7" s="88">
        <v>22</v>
      </c>
      <c r="E7" s="232">
        <v>4</v>
      </c>
      <c r="F7" s="236">
        <v>18</v>
      </c>
      <c r="G7" s="236">
        <v>0</v>
      </c>
      <c r="H7" s="234">
        <v>87</v>
      </c>
      <c r="I7" s="88">
        <v>0</v>
      </c>
      <c r="J7" s="88">
        <v>6</v>
      </c>
      <c r="K7" s="88">
        <v>0</v>
      </c>
    </row>
    <row r="8" spans="1:11" ht="111.95" customHeight="1">
      <c r="A8" s="3" t="s">
        <v>53</v>
      </c>
      <c r="B8" s="109">
        <v>250</v>
      </c>
      <c r="C8" s="88">
        <v>159</v>
      </c>
      <c r="D8" s="88">
        <v>9</v>
      </c>
      <c r="E8" s="232">
        <v>7</v>
      </c>
      <c r="F8" s="236">
        <v>0</v>
      </c>
      <c r="G8" s="236">
        <v>2</v>
      </c>
      <c r="H8" s="234">
        <v>82</v>
      </c>
      <c r="I8" s="88">
        <v>0</v>
      </c>
      <c r="J8" s="88">
        <v>0</v>
      </c>
      <c r="K8" s="88">
        <v>0</v>
      </c>
    </row>
    <row r="9" spans="1:11" ht="111.95" customHeight="1">
      <c r="A9" s="3" t="s">
        <v>54</v>
      </c>
      <c r="B9" s="109">
        <v>148</v>
      </c>
      <c r="C9" s="88">
        <v>0</v>
      </c>
      <c r="D9" s="88">
        <v>4</v>
      </c>
      <c r="E9" s="232">
        <v>4</v>
      </c>
      <c r="F9" s="236">
        <v>0</v>
      </c>
      <c r="G9" s="236">
        <v>0</v>
      </c>
      <c r="H9" s="234">
        <v>82</v>
      </c>
      <c r="I9" s="88">
        <v>19</v>
      </c>
      <c r="J9" s="88">
        <v>43</v>
      </c>
      <c r="K9" s="88">
        <v>0</v>
      </c>
    </row>
    <row r="10" spans="1:11" ht="111.95" customHeight="1">
      <c r="A10" s="3" t="s">
        <v>55</v>
      </c>
      <c r="B10" s="109">
        <v>169</v>
      </c>
      <c r="C10" s="88">
        <v>35</v>
      </c>
      <c r="D10" s="88">
        <v>4</v>
      </c>
      <c r="E10" s="232">
        <v>3</v>
      </c>
      <c r="F10" s="236">
        <v>0</v>
      </c>
      <c r="G10" s="236">
        <v>1</v>
      </c>
      <c r="H10" s="234">
        <v>66</v>
      </c>
      <c r="I10" s="88">
        <v>21</v>
      </c>
      <c r="J10" s="88">
        <v>43</v>
      </c>
      <c r="K10" s="88">
        <v>0</v>
      </c>
    </row>
    <row r="11" spans="1:11" ht="111.95" customHeight="1">
      <c r="A11" s="3" t="s">
        <v>56</v>
      </c>
      <c r="B11" s="109">
        <v>256</v>
      </c>
      <c r="C11" s="88">
        <v>133</v>
      </c>
      <c r="D11" s="88">
        <v>12</v>
      </c>
      <c r="E11" s="232">
        <v>7</v>
      </c>
      <c r="F11" s="236">
        <v>5</v>
      </c>
      <c r="G11" s="236">
        <v>0</v>
      </c>
      <c r="H11" s="234">
        <v>109</v>
      </c>
      <c r="I11" s="88">
        <v>0</v>
      </c>
      <c r="J11" s="88">
        <v>2</v>
      </c>
      <c r="K11" s="88"/>
    </row>
    <row r="12" spans="1:11" ht="111.95" customHeight="1">
      <c r="A12" s="3" t="s">
        <v>57</v>
      </c>
      <c r="B12" s="109">
        <v>310</v>
      </c>
      <c r="C12" s="88">
        <v>220</v>
      </c>
      <c r="D12" s="88">
        <v>22</v>
      </c>
      <c r="E12" s="232">
        <v>15</v>
      </c>
      <c r="F12" s="236">
        <v>7</v>
      </c>
      <c r="G12" s="236">
        <v>0</v>
      </c>
      <c r="H12" s="234">
        <v>67</v>
      </c>
      <c r="I12" s="88">
        <v>1</v>
      </c>
      <c r="J12" s="88">
        <v>0</v>
      </c>
      <c r="K12" s="88">
        <v>0</v>
      </c>
    </row>
    <row r="13" spans="1:11" ht="111.95" customHeight="1">
      <c r="A13" s="3" t="s">
        <v>58</v>
      </c>
      <c r="B13" s="109">
        <v>256</v>
      </c>
      <c r="C13" s="88">
        <v>199</v>
      </c>
      <c r="D13" s="88">
        <v>20</v>
      </c>
      <c r="E13" s="232">
        <v>9</v>
      </c>
      <c r="F13" s="236">
        <v>11</v>
      </c>
      <c r="G13" s="236">
        <v>0</v>
      </c>
      <c r="H13" s="234">
        <v>36</v>
      </c>
      <c r="I13" s="88">
        <v>0</v>
      </c>
      <c r="J13" s="88">
        <v>1</v>
      </c>
      <c r="K13" s="88">
        <v>0</v>
      </c>
    </row>
    <row r="14" spans="1:11" ht="111.95" customHeight="1">
      <c r="A14" s="3" t="s">
        <v>59</v>
      </c>
      <c r="B14" s="109">
        <v>265</v>
      </c>
      <c r="C14" s="88">
        <v>159</v>
      </c>
      <c r="D14" s="88">
        <v>22</v>
      </c>
      <c r="E14" s="232">
        <v>8</v>
      </c>
      <c r="F14" s="236">
        <v>13</v>
      </c>
      <c r="G14" s="236">
        <v>1</v>
      </c>
      <c r="H14" s="234">
        <v>81</v>
      </c>
      <c r="I14" s="88">
        <v>0</v>
      </c>
      <c r="J14" s="88">
        <v>3</v>
      </c>
      <c r="K14" s="88">
        <v>0</v>
      </c>
    </row>
    <row r="15" spans="1:11" ht="111.95" customHeight="1">
      <c r="A15" s="3" t="s">
        <v>60</v>
      </c>
      <c r="B15" s="109">
        <v>227</v>
      </c>
      <c r="C15" s="88">
        <v>121</v>
      </c>
      <c r="D15" s="88">
        <v>20</v>
      </c>
      <c r="E15" s="232">
        <v>3</v>
      </c>
      <c r="F15" s="236">
        <v>14</v>
      </c>
      <c r="G15" s="236">
        <v>3</v>
      </c>
      <c r="H15" s="234">
        <v>85</v>
      </c>
      <c r="I15" s="88">
        <v>0</v>
      </c>
      <c r="J15" s="88">
        <v>1</v>
      </c>
      <c r="K15" s="88">
        <v>0</v>
      </c>
    </row>
    <row r="16" spans="1:11" ht="111.95" customHeight="1">
      <c r="A16" s="3" t="s">
        <v>61</v>
      </c>
      <c r="B16" s="109">
        <v>325</v>
      </c>
      <c r="C16" s="88">
        <v>176</v>
      </c>
      <c r="D16" s="88">
        <v>42</v>
      </c>
      <c r="E16" s="232">
        <v>4</v>
      </c>
      <c r="F16" s="236">
        <v>25</v>
      </c>
      <c r="G16" s="236">
        <v>13</v>
      </c>
      <c r="H16" s="234">
        <v>107</v>
      </c>
      <c r="I16" s="88">
        <v>0</v>
      </c>
      <c r="J16" s="88">
        <v>0</v>
      </c>
      <c r="K16" s="88">
        <v>0</v>
      </c>
    </row>
    <row r="17" spans="1:11" ht="111.95" customHeight="1">
      <c r="A17" s="21" t="s">
        <v>63</v>
      </c>
      <c r="B17" s="89">
        <v>3025</v>
      </c>
      <c r="C17" s="89">
        <v>1586</v>
      </c>
      <c r="D17" s="89">
        <v>267</v>
      </c>
      <c r="E17" s="233">
        <v>77</v>
      </c>
      <c r="F17" s="237">
        <v>164</v>
      </c>
      <c r="G17" s="237">
        <v>26</v>
      </c>
      <c r="H17" s="235">
        <v>974</v>
      </c>
      <c r="I17" s="89">
        <v>41</v>
      </c>
      <c r="J17" s="89">
        <v>156</v>
      </c>
      <c r="K17" s="89">
        <v>1</v>
      </c>
    </row>
  </sheetData>
  <mergeCells count="12">
    <mergeCell ref="K3:K4"/>
    <mergeCell ref="I3:I4"/>
    <mergeCell ref="G1:K1"/>
    <mergeCell ref="A1:F1"/>
    <mergeCell ref="A2:K2"/>
    <mergeCell ref="A3:A4"/>
    <mergeCell ref="B3:B4"/>
    <mergeCell ref="C3:C4"/>
    <mergeCell ref="D3:E3"/>
    <mergeCell ref="F3:G3"/>
    <mergeCell ref="H3:H4"/>
    <mergeCell ref="J3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36" pageOrder="overThenDown" orientation="portrait" useFirstPageNumber="1" r:id="rId1"/>
  <headerFooter>
    <oddFooter>&amp;C&amp;30&amp;P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5:R22"/>
  <sheetViews>
    <sheetView view="pageBreakPreview" zoomScale="85" zoomScaleSheetLayoutView="85" workbookViewId="0">
      <selection activeCell="A8" sqref="A8:I10"/>
    </sheetView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  <col min="10" max="10" width="9" style="19"/>
    <col min="11" max="11" width="7.25" style="19" customWidth="1"/>
    <col min="12" max="15" width="8.25" style="19" customWidth="1"/>
    <col min="16" max="16" width="8.25" style="18" customWidth="1"/>
  </cols>
  <sheetData>
    <row r="5" spans="1:18">
      <c r="C5" s="306"/>
      <c r="D5" s="306"/>
      <c r="E5" s="306"/>
      <c r="F5" s="306"/>
      <c r="G5" s="306"/>
      <c r="L5" s="306"/>
      <c r="M5" s="306"/>
      <c r="N5" s="306"/>
      <c r="O5" s="306"/>
      <c r="P5" s="306"/>
    </row>
    <row r="6" spans="1:18">
      <c r="C6" s="306"/>
      <c r="D6" s="306"/>
      <c r="E6" s="306"/>
      <c r="F6" s="306"/>
      <c r="G6" s="306"/>
      <c r="L6" s="306"/>
      <c r="M6" s="306"/>
      <c r="N6" s="306"/>
      <c r="O6" s="306"/>
      <c r="P6" s="306"/>
    </row>
    <row r="7" spans="1:18">
      <c r="C7" s="306"/>
      <c r="D7" s="306"/>
      <c r="E7" s="306"/>
      <c r="F7" s="306"/>
      <c r="G7" s="306"/>
      <c r="L7" s="306"/>
      <c r="M7" s="306"/>
      <c r="N7" s="306"/>
      <c r="O7" s="306"/>
      <c r="P7" s="306"/>
    </row>
    <row r="8" spans="1:18" ht="21" customHeight="1">
      <c r="A8" s="308"/>
      <c r="B8" s="308"/>
      <c r="C8" s="308"/>
      <c r="D8" s="308"/>
      <c r="E8" s="308"/>
      <c r="F8" s="308"/>
      <c r="G8" s="308"/>
      <c r="H8" s="308"/>
      <c r="I8" s="308"/>
      <c r="J8" s="307" t="s">
        <v>159</v>
      </c>
      <c r="K8" s="307"/>
      <c r="L8" s="307"/>
      <c r="M8" s="307"/>
      <c r="N8" s="307"/>
      <c r="O8" s="307"/>
      <c r="P8" s="307"/>
      <c r="Q8" s="307"/>
      <c r="R8" s="307"/>
    </row>
    <row r="9" spans="1:18" ht="20.25" customHeight="1">
      <c r="A9" s="308"/>
      <c r="B9" s="308"/>
      <c r="C9" s="308"/>
      <c r="D9" s="308"/>
      <c r="E9" s="308"/>
      <c r="F9" s="308"/>
      <c r="G9" s="308"/>
      <c r="H9" s="308"/>
      <c r="I9" s="308"/>
      <c r="J9" s="307"/>
      <c r="K9" s="307"/>
      <c r="L9" s="307"/>
      <c r="M9" s="307"/>
      <c r="N9" s="307"/>
      <c r="O9" s="307"/>
      <c r="P9" s="307"/>
      <c r="Q9" s="307"/>
      <c r="R9" s="307"/>
    </row>
    <row r="10" spans="1:18" ht="30" customHeight="1">
      <c r="A10" s="308"/>
      <c r="B10" s="308"/>
      <c r="C10" s="308"/>
      <c r="D10" s="308"/>
      <c r="E10" s="308"/>
      <c r="F10" s="308"/>
      <c r="G10" s="308"/>
      <c r="H10" s="308"/>
      <c r="I10" s="308"/>
      <c r="J10" s="307"/>
      <c r="K10" s="307"/>
      <c r="L10" s="307"/>
      <c r="M10" s="307"/>
      <c r="N10" s="307"/>
      <c r="O10" s="307"/>
      <c r="P10" s="307"/>
      <c r="Q10" s="307"/>
      <c r="R10" s="307"/>
    </row>
    <row r="11" spans="1:18" ht="27.75" customHeight="1"/>
    <row r="12" spans="1:18" ht="27.75" customHeight="1"/>
    <row r="13" spans="1:18" ht="27.75" customHeight="1"/>
    <row r="14" spans="1:18" ht="30" customHeight="1"/>
    <row r="15" spans="1:18" ht="27.75" customHeight="1"/>
    <row r="16" spans="1:18" ht="27.75" customHeight="1"/>
    <row r="17" spans="7:18" ht="27.75" customHeight="1"/>
    <row r="18" spans="7:18" s="19" customFormat="1" ht="27.75" customHeight="1">
      <c r="G18" s="18"/>
      <c r="H18"/>
      <c r="I18"/>
      <c r="P18" s="18"/>
      <c r="Q18"/>
      <c r="R18"/>
    </row>
    <row r="19" spans="7:18" s="19" customFormat="1" ht="27.75" customHeight="1">
      <c r="G19" s="18"/>
      <c r="H19"/>
      <c r="I19"/>
      <c r="P19" s="18"/>
      <c r="Q19"/>
      <c r="R19"/>
    </row>
    <row r="20" spans="7:18" s="19" customFormat="1" ht="27.75" customHeight="1">
      <c r="G20" s="18"/>
      <c r="H20"/>
      <c r="I20"/>
      <c r="P20" s="18"/>
      <c r="Q20"/>
      <c r="R20"/>
    </row>
    <row r="21" spans="7:18" s="19" customFormat="1" ht="30" customHeight="1">
      <c r="G21" s="18"/>
      <c r="H21"/>
      <c r="I21"/>
      <c r="P21" s="18"/>
      <c r="Q21"/>
      <c r="R21"/>
    </row>
    <row r="22" spans="7:18" s="19" customFormat="1" ht="27.75" customHeight="1">
      <c r="G22" s="18"/>
      <c r="H22"/>
      <c r="I22"/>
      <c r="P22" s="18"/>
      <c r="Q22"/>
      <c r="R22"/>
    </row>
  </sheetData>
  <mergeCells count="4">
    <mergeCell ref="C5:G7"/>
    <mergeCell ref="A8:I10"/>
    <mergeCell ref="L5:P7"/>
    <mergeCell ref="J8:R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L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38.5" style="1" customWidth="1"/>
    <col min="3" max="6" width="38.5" style="2" customWidth="1"/>
    <col min="7" max="12" width="34.875" style="2" customWidth="1"/>
  </cols>
  <sheetData>
    <row r="1" spans="1:12" ht="165.75" customHeight="1">
      <c r="A1" s="310" t="s">
        <v>121</v>
      </c>
      <c r="B1" s="310"/>
      <c r="C1" s="310"/>
      <c r="D1" s="310"/>
      <c r="E1" s="310"/>
      <c r="F1" s="310"/>
      <c r="G1" s="311" t="s">
        <v>171</v>
      </c>
      <c r="H1" s="311"/>
      <c r="I1" s="311"/>
      <c r="J1" s="311"/>
      <c r="K1" s="311"/>
      <c r="L1" s="311"/>
    </row>
    <row r="2" spans="1:12" ht="39.950000000000003" customHeight="1">
      <c r="A2" s="366" t="s">
        <v>170</v>
      </c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</row>
    <row r="3" spans="1:12" ht="195" customHeight="1">
      <c r="A3" s="34" t="s">
        <v>123</v>
      </c>
      <c r="B3" s="39" t="s">
        <v>119</v>
      </c>
      <c r="C3" s="40" t="s">
        <v>160</v>
      </c>
      <c r="D3" s="41" t="s">
        <v>161</v>
      </c>
      <c r="E3" s="41" t="s">
        <v>162</v>
      </c>
      <c r="F3" s="41" t="s">
        <v>163</v>
      </c>
      <c r="G3" s="41" t="s">
        <v>164</v>
      </c>
      <c r="H3" s="42" t="s">
        <v>165</v>
      </c>
      <c r="I3" s="43" t="s">
        <v>166</v>
      </c>
      <c r="J3" s="43" t="s">
        <v>167</v>
      </c>
      <c r="K3" s="43" t="s">
        <v>168</v>
      </c>
      <c r="L3" s="42" t="s">
        <v>169</v>
      </c>
    </row>
    <row r="4" spans="1:12" ht="111.95" customHeight="1">
      <c r="A4" s="3" t="s">
        <v>50</v>
      </c>
      <c r="B4" s="3"/>
      <c r="C4" s="5"/>
      <c r="D4" s="5"/>
      <c r="E4" s="5"/>
      <c r="F4" s="5"/>
      <c r="G4" s="6"/>
      <c r="H4" s="5"/>
      <c r="I4" s="5"/>
      <c r="J4" s="5"/>
      <c r="K4" s="5"/>
      <c r="L4" s="5"/>
    </row>
    <row r="5" spans="1:12" ht="111.95" customHeight="1">
      <c r="A5" s="3" t="s">
        <v>51</v>
      </c>
      <c r="B5" s="3"/>
      <c r="C5" s="5"/>
      <c r="D5" s="5"/>
      <c r="E5" s="5"/>
      <c r="F5" s="5"/>
      <c r="G5" s="6"/>
      <c r="H5" s="5"/>
      <c r="I5" s="5"/>
      <c r="J5" s="5"/>
      <c r="K5" s="5"/>
      <c r="L5" s="5"/>
    </row>
    <row r="6" spans="1:12" ht="111.95" customHeight="1">
      <c r="A6" s="3" t="s">
        <v>52</v>
      </c>
      <c r="B6" s="3"/>
      <c r="C6" s="5"/>
      <c r="D6" s="5"/>
      <c r="E6" s="5"/>
      <c r="F6" s="5"/>
      <c r="G6" s="6"/>
      <c r="H6" s="5"/>
      <c r="I6" s="5"/>
      <c r="J6" s="5"/>
      <c r="K6" s="5"/>
      <c r="L6" s="5"/>
    </row>
    <row r="7" spans="1:12" ht="111.95" customHeight="1">
      <c r="A7" s="3" t="s">
        <v>53</v>
      </c>
      <c r="B7" s="3"/>
      <c r="C7" s="5"/>
      <c r="D7" s="5"/>
      <c r="E7" s="5"/>
      <c r="F7" s="5"/>
      <c r="G7" s="6"/>
      <c r="H7" s="6"/>
      <c r="I7" s="6"/>
      <c r="J7" s="6"/>
      <c r="K7" s="6"/>
      <c r="L7" s="5"/>
    </row>
    <row r="8" spans="1:12" ht="111.95" customHeight="1">
      <c r="A8" s="3" t="s">
        <v>54</v>
      </c>
      <c r="B8" s="3"/>
      <c r="C8" s="5"/>
      <c r="D8" s="5"/>
      <c r="E8" s="5"/>
      <c r="F8" s="5"/>
      <c r="G8" s="6"/>
      <c r="H8" s="6"/>
      <c r="I8" s="6"/>
      <c r="J8" s="6"/>
      <c r="K8" s="6"/>
      <c r="L8" s="5"/>
    </row>
    <row r="9" spans="1:12" ht="111.95" customHeight="1">
      <c r="A9" s="3" t="s">
        <v>55</v>
      </c>
      <c r="B9" s="3"/>
      <c r="C9" s="5"/>
      <c r="D9" s="5"/>
      <c r="E9" s="5"/>
      <c r="F9" s="5"/>
      <c r="G9" s="5"/>
      <c r="H9" s="6"/>
      <c r="I9" s="6"/>
      <c r="J9" s="6"/>
      <c r="K9" s="6"/>
      <c r="L9" s="5"/>
    </row>
    <row r="10" spans="1:12" ht="111.95" customHeight="1">
      <c r="A10" s="3" t="s">
        <v>56</v>
      </c>
      <c r="B10" s="3"/>
      <c r="C10" s="5"/>
      <c r="D10" s="5"/>
      <c r="E10" s="5"/>
      <c r="F10" s="5"/>
      <c r="G10" s="5"/>
      <c r="H10" s="6"/>
      <c r="I10" s="6"/>
      <c r="J10" s="6"/>
      <c r="K10" s="6"/>
      <c r="L10" s="5"/>
    </row>
    <row r="11" spans="1:12" ht="111.95" customHeight="1">
      <c r="A11" s="3" t="s">
        <v>57</v>
      </c>
      <c r="B11" s="3"/>
      <c r="C11" s="5"/>
      <c r="D11" s="5"/>
      <c r="E11" s="5"/>
      <c r="F11" s="5"/>
      <c r="G11" s="5"/>
      <c r="H11" s="6"/>
      <c r="I11" s="6"/>
      <c r="J11" s="6"/>
      <c r="K11" s="6"/>
      <c r="L11" s="5"/>
    </row>
    <row r="12" spans="1:12" ht="111.95" customHeight="1">
      <c r="A12" s="3" t="s">
        <v>58</v>
      </c>
      <c r="B12" s="3"/>
      <c r="C12" s="5"/>
      <c r="D12" s="5"/>
      <c r="E12" s="5"/>
      <c r="F12" s="5"/>
      <c r="G12" s="5"/>
      <c r="H12" s="6"/>
      <c r="I12" s="6"/>
      <c r="J12" s="6"/>
      <c r="K12" s="6"/>
      <c r="L12" s="5"/>
    </row>
    <row r="13" spans="1:12" ht="111.95" customHeight="1">
      <c r="A13" s="3" t="s">
        <v>59</v>
      </c>
      <c r="B13" s="3"/>
      <c r="C13" s="5"/>
      <c r="D13" s="5"/>
      <c r="E13" s="5"/>
      <c r="F13" s="5"/>
      <c r="G13" s="5"/>
      <c r="H13" s="6"/>
      <c r="I13" s="6"/>
      <c r="J13" s="6"/>
      <c r="K13" s="6"/>
      <c r="L13" s="6"/>
    </row>
    <row r="14" spans="1:12" ht="111.95" customHeight="1">
      <c r="A14" s="3" t="s">
        <v>60</v>
      </c>
      <c r="B14" s="3"/>
      <c r="C14" s="5"/>
      <c r="D14" s="5"/>
      <c r="E14" s="5"/>
      <c r="F14" s="5"/>
      <c r="G14" s="5"/>
      <c r="H14" s="6"/>
      <c r="I14" s="6"/>
      <c r="J14" s="6"/>
      <c r="K14" s="6"/>
      <c r="L14" s="6"/>
    </row>
    <row r="15" spans="1:12" ht="111.95" customHeight="1">
      <c r="A15" s="3" t="s">
        <v>61</v>
      </c>
      <c r="B15" s="3"/>
      <c r="C15" s="5"/>
      <c r="D15" s="5"/>
      <c r="E15" s="5"/>
      <c r="F15" s="5"/>
      <c r="G15" s="5"/>
      <c r="H15" s="6"/>
      <c r="I15" s="6"/>
      <c r="J15" s="6"/>
      <c r="K15" s="6"/>
      <c r="L15" s="6"/>
    </row>
    <row r="16" spans="1:12" ht="111.95" customHeight="1">
      <c r="A16" s="21" t="s">
        <v>63</v>
      </c>
      <c r="B16" s="24">
        <f>SUM(B4:B15)</f>
        <v>0</v>
      </c>
      <c r="C16" s="24">
        <f t="shared" ref="C16:L16" si="0">SUM(C4:C15)</f>
        <v>0</v>
      </c>
      <c r="D16" s="24">
        <f t="shared" si="0"/>
        <v>0</v>
      </c>
      <c r="E16" s="24">
        <f t="shared" si="0"/>
        <v>0</v>
      </c>
      <c r="F16" s="24">
        <f t="shared" si="0"/>
        <v>0</v>
      </c>
      <c r="G16" s="24">
        <f t="shared" si="0"/>
        <v>0</v>
      </c>
      <c r="H16" s="24">
        <f t="shared" si="0"/>
        <v>0</v>
      </c>
      <c r="I16" s="24">
        <f t="shared" si="0"/>
        <v>0</v>
      </c>
      <c r="J16" s="24">
        <f t="shared" si="0"/>
        <v>0</v>
      </c>
      <c r="K16" s="24"/>
      <c r="L16" s="24">
        <f t="shared" si="0"/>
        <v>0</v>
      </c>
    </row>
  </sheetData>
  <mergeCells count="3">
    <mergeCell ref="A1:F1"/>
    <mergeCell ref="G1:L1"/>
    <mergeCell ref="A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E16"/>
  <sheetViews>
    <sheetView view="pageBreakPreview" zoomScale="40" zoomScaleSheetLayoutView="40" workbookViewId="0">
      <selection activeCell="A8" sqref="A8:I10"/>
    </sheetView>
  </sheetViews>
  <sheetFormatPr defaultRowHeight="19.5"/>
  <cols>
    <col min="1" max="1" width="17.5" style="1" customWidth="1"/>
    <col min="2" max="2" width="47.875" style="1" customWidth="1"/>
    <col min="3" max="5" width="47.875" style="2" customWidth="1"/>
  </cols>
  <sheetData>
    <row r="1" spans="1:5" ht="165.75" customHeight="1">
      <c r="A1" s="359" t="s">
        <v>175</v>
      </c>
      <c r="B1" s="359"/>
      <c r="C1" s="359"/>
      <c r="D1" s="359"/>
      <c r="E1" s="359"/>
    </row>
    <row r="2" spans="1:5" ht="39.950000000000003" customHeight="1">
      <c r="A2" s="366" t="s">
        <v>170</v>
      </c>
      <c r="B2" s="366"/>
      <c r="C2" s="366"/>
      <c r="D2" s="366"/>
      <c r="E2" s="366"/>
    </row>
    <row r="3" spans="1:5" ht="195" customHeight="1">
      <c r="A3" s="34" t="s">
        <v>123</v>
      </c>
      <c r="B3" s="39" t="s">
        <v>119</v>
      </c>
      <c r="C3" s="40" t="s">
        <v>172</v>
      </c>
      <c r="D3" s="41" t="s">
        <v>173</v>
      </c>
      <c r="E3" s="41" t="s">
        <v>174</v>
      </c>
    </row>
    <row r="4" spans="1:5" ht="111.95" customHeight="1">
      <c r="A4" s="3" t="s">
        <v>50</v>
      </c>
      <c r="B4" s="3"/>
      <c r="C4" s="5"/>
      <c r="D4" s="5"/>
      <c r="E4" s="5"/>
    </row>
    <row r="5" spans="1:5" ht="111.95" customHeight="1">
      <c r="A5" s="3" t="s">
        <v>51</v>
      </c>
      <c r="B5" s="3"/>
      <c r="C5" s="5"/>
      <c r="D5" s="5"/>
      <c r="E5" s="5"/>
    </row>
    <row r="6" spans="1:5" ht="111.95" customHeight="1">
      <c r="A6" s="3" t="s">
        <v>52</v>
      </c>
      <c r="B6" s="3"/>
      <c r="C6" s="5"/>
      <c r="D6" s="5"/>
      <c r="E6" s="5"/>
    </row>
    <row r="7" spans="1:5" ht="111.95" customHeight="1">
      <c r="A7" s="3" t="s">
        <v>53</v>
      </c>
      <c r="B7" s="3"/>
      <c r="C7" s="5"/>
      <c r="D7" s="5"/>
      <c r="E7" s="5"/>
    </row>
    <row r="8" spans="1:5" ht="111.95" customHeight="1">
      <c r="A8" s="3" t="s">
        <v>54</v>
      </c>
      <c r="B8" s="3"/>
      <c r="C8" s="5"/>
      <c r="D8" s="5"/>
      <c r="E8" s="5"/>
    </row>
    <row r="9" spans="1:5" ht="111.95" customHeight="1">
      <c r="A9" s="3" t="s">
        <v>55</v>
      </c>
      <c r="B9" s="3"/>
      <c r="C9" s="5"/>
      <c r="D9" s="5"/>
      <c r="E9" s="5"/>
    </row>
    <row r="10" spans="1:5" ht="111.95" customHeight="1">
      <c r="A10" s="3" t="s">
        <v>56</v>
      </c>
      <c r="B10" s="3"/>
      <c r="C10" s="5"/>
      <c r="D10" s="5"/>
      <c r="E10" s="5"/>
    </row>
    <row r="11" spans="1:5" ht="111.95" customHeight="1">
      <c r="A11" s="3" t="s">
        <v>57</v>
      </c>
      <c r="B11" s="3"/>
      <c r="C11" s="5"/>
      <c r="D11" s="5"/>
      <c r="E11" s="5"/>
    </row>
    <row r="12" spans="1:5" ht="111.95" customHeight="1">
      <c r="A12" s="3" t="s">
        <v>58</v>
      </c>
      <c r="B12" s="3"/>
      <c r="C12" s="5"/>
      <c r="D12" s="5"/>
      <c r="E12" s="5"/>
    </row>
    <row r="13" spans="1:5" ht="111.95" customHeight="1">
      <c r="A13" s="3" t="s">
        <v>59</v>
      </c>
      <c r="B13" s="3"/>
      <c r="C13" s="5"/>
      <c r="D13" s="5"/>
      <c r="E13" s="5"/>
    </row>
    <row r="14" spans="1:5" ht="111.95" customHeight="1">
      <c r="A14" s="3" t="s">
        <v>60</v>
      </c>
      <c r="B14" s="3"/>
      <c r="C14" s="5"/>
      <c r="D14" s="5"/>
      <c r="E14" s="5"/>
    </row>
    <row r="15" spans="1:5" ht="111.95" customHeight="1">
      <c r="A15" s="3" t="s">
        <v>61</v>
      </c>
      <c r="B15" s="3"/>
      <c r="C15" s="5"/>
      <c r="D15" s="5"/>
      <c r="E15" s="5"/>
    </row>
    <row r="16" spans="1:5" ht="111.95" customHeight="1">
      <c r="A16" s="21" t="s">
        <v>63</v>
      </c>
      <c r="B16" s="24">
        <f>SUM(B4:B15)</f>
        <v>0</v>
      </c>
      <c r="C16" s="24">
        <f t="shared" ref="C16:E16" si="0">SUM(C4:C15)</f>
        <v>0</v>
      </c>
      <c r="D16" s="24">
        <f t="shared" si="0"/>
        <v>0</v>
      </c>
      <c r="E16" s="24">
        <f t="shared" si="0"/>
        <v>0</v>
      </c>
    </row>
  </sheetData>
  <mergeCells count="2">
    <mergeCell ref="A1:E1"/>
    <mergeCell ref="A2:E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pageOrder="overThenDown" orientation="portrait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5:O22"/>
  <sheetViews>
    <sheetView view="pageBreakPreview" zoomScale="85" zoomScaleSheetLayoutView="85" workbookViewId="0">
      <selection activeCell="A8" sqref="A8:I10"/>
    </sheetView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5" spans="1:9">
      <c r="C5" s="306"/>
      <c r="D5" s="306"/>
      <c r="E5" s="306"/>
      <c r="F5" s="306"/>
      <c r="G5" s="306"/>
    </row>
    <row r="6" spans="1:9">
      <c r="C6" s="306"/>
      <c r="D6" s="306"/>
      <c r="E6" s="306"/>
      <c r="F6" s="306"/>
      <c r="G6" s="306"/>
    </row>
    <row r="7" spans="1:9">
      <c r="C7" s="306"/>
      <c r="D7" s="306"/>
      <c r="E7" s="306"/>
      <c r="F7" s="306"/>
      <c r="G7" s="306"/>
    </row>
    <row r="8" spans="1:9" ht="21" customHeight="1">
      <c r="A8" s="307" t="s">
        <v>306</v>
      </c>
      <c r="B8" s="307"/>
      <c r="C8" s="307"/>
      <c r="D8" s="307"/>
      <c r="E8" s="307"/>
      <c r="F8" s="307"/>
      <c r="G8" s="307"/>
      <c r="H8" s="307"/>
      <c r="I8" s="307"/>
    </row>
    <row r="9" spans="1:9" ht="20.25" customHeight="1">
      <c r="A9" s="307"/>
      <c r="B9" s="307"/>
      <c r="C9" s="307"/>
      <c r="D9" s="307"/>
      <c r="E9" s="307"/>
      <c r="F9" s="307"/>
      <c r="G9" s="307"/>
      <c r="H9" s="307"/>
      <c r="I9" s="307"/>
    </row>
    <row r="10" spans="1:9" ht="30" customHeight="1">
      <c r="A10" s="307"/>
      <c r="B10" s="307"/>
      <c r="C10" s="307"/>
      <c r="D10" s="307"/>
      <c r="E10" s="307"/>
      <c r="F10" s="307"/>
      <c r="G10" s="307"/>
      <c r="H10" s="307"/>
      <c r="I10" s="307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15" ht="27.75" customHeight="1"/>
    <row r="18" spans="7:15" s="19" customFormat="1" ht="27.75" customHeight="1">
      <c r="G18" s="18"/>
      <c r="H18"/>
      <c r="I18"/>
    </row>
    <row r="19" spans="7:15" s="19" customFormat="1" ht="27.75" customHeight="1">
      <c r="G19" s="18"/>
      <c r="H19"/>
      <c r="I19"/>
    </row>
    <row r="20" spans="7:15" s="19" customFormat="1" ht="27.75" customHeight="1">
      <c r="G20" s="18"/>
      <c r="H20"/>
      <c r="I20"/>
    </row>
    <row r="21" spans="7:15" s="19" customFormat="1" ht="30" customHeight="1">
      <c r="G21" s="18"/>
      <c r="H21"/>
      <c r="I21"/>
      <c r="O21" s="75"/>
    </row>
    <row r="22" spans="7:15" s="19" customFormat="1" ht="27.75" customHeight="1">
      <c r="G22" s="18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92D050"/>
  </sheetPr>
  <dimension ref="A1:V17"/>
  <sheetViews>
    <sheetView view="pageBreakPreview" zoomScale="40" zoomScaleSheetLayoutView="40" workbookViewId="0">
      <pane xSplit="1" ySplit="4" topLeftCell="B5" activePane="bottomRight" state="frozen"/>
      <selection activeCell="F12" sqref="F12"/>
      <selection pane="topRight" activeCell="F12" sqref="F12"/>
      <selection pane="bottomLeft" activeCell="F12" sqref="F12"/>
      <selection pane="bottomRight" sqref="A1:J1"/>
    </sheetView>
  </sheetViews>
  <sheetFormatPr defaultRowHeight="19.5"/>
  <cols>
    <col min="1" max="1" width="17.5" style="1" customWidth="1"/>
    <col min="2" max="2" width="16.5" style="2" customWidth="1"/>
    <col min="3" max="4" width="23.875" style="2" customWidth="1"/>
    <col min="5" max="5" width="16.5" style="2" customWidth="1"/>
    <col min="6" max="7" width="23.875" style="2" customWidth="1"/>
    <col min="8" max="8" width="16.5" style="2" customWidth="1"/>
    <col min="9" max="10" width="23.875" style="2" customWidth="1"/>
    <col min="11" max="11" width="14.875" style="2" customWidth="1"/>
    <col min="12" max="12" width="18.125" style="2" customWidth="1"/>
    <col min="13" max="13" width="19.375" style="2" customWidth="1"/>
    <col min="14" max="14" width="14.875" style="2" customWidth="1"/>
    <col min="15" max="15" width="18.125" style="2" customWidth="1"/>
    <col min="16" max="16" width="19.375" style="2" customWidth="1"/>
    <col min="17" max="17" width="14.875" style="2" customWidth="1"/>
    <col min="18" max="18" width="18.125" style="2" customWidth="1"/>
    <col min="19" max="19" width="19.375" style="2" customWidth="1"/>
    <col min="20" max="20" width="14.875" style="2" customWidth="1"/>
    <col min="21" max="21" width="18.125" style="2" customWidth="1"/>
    <col min="22" max="22" width="19.375" style="2" customWidth="1"/>
  </cols>
  <sheetData>
    <row r="1" spans="1:22" ht="165.75" customHeight="1">
      <c r="A1" s="310" t="s">
        <v>590</v>
      </c>
      <c r="B1" s="310"/>
      <c r="C1" s="310"/>
      <c r="D1" s="310"/>
      <c r="E1" s="310"/>
      <c r="F1" s="310"/>
      <c r="G1" s="310"/>
      <c r="H1" s="310"/>
      <c r="I1" s="310"/>
      <c r="J1" s="310"/>
      <c r="K1" s="311" t="s">
        <v>180</v>
      </c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</row>
    <row r="2" spans="1:22" ht="39.950000000000003" customHeight="1">
      <c r="A2" s="309" t="s">
        <v>176</v>
      </c>
      <c r="B2" s="309"/>
      <c r="C2" s="309"/>
      <c r="D2" s="309"/>
      <c r="E2" s="309"/>
      <c r="F2" s="309"/>
      <c r="G2" s="309"/>
      <c r="H2" s="337"/>
      <c r="I2" s="337"/>
      <c r="J2" s="337"/>
      <c r="K2" s="337"/>
      <c r="L2" s="337"/>
      <c r="M2" s="337"/>
      <c r="N2" s="309"/>
      <c r="O2" s="309"/>
      <c r="P2" s="309"/>
      <c r="Q2" s="309"/>
      <c r="R2" s="309"/>
      <c r="S2" s="309"/>
      <c r="T2" s="337"/>
      <c r="U2" s="337"/>
      <c r="V2" s="337"/>
    </row>
    <row r="3" spans="1:22" ht="97.5" customHeight="1">
      <c r="A3" s="344" t="s">
        <v>18</v>
      </c>
      <c r="B3" s="318" t="s">
        <v>0</v>
      </c>
      <c r="C3" s="318"/>
      <c r="D3" s="318"/>
      <c r="E3" s="315" t="s">
        <v>104</v>
      </c>
      <c r="F3" s="316"/>
      <c r="G3" s="316"/>
      <c r="H3" s="335" t="s">
        <v>80</v>
      </c>
      <c r="I3" s="329"/>
      <c r="J3" s="336"/>
      <c r="K3" s="335" t="s">
        <v>106</v>
      </c>
      <c r="L3" s="329"/>
      <c r="M3" s="336"/>
      <c r="N3" s="316" t="s">
        <v>177</v>
      </c>
      <c r="O3" s="316"/>
      <c r="P3" s="316"/>
      <c r="Q3" s="315" t="s">
        <v>76</v>
      </c>
      <c r="R3" s="316"/>
      <c r="S3" s="316"/>
      <c r="T3" s="335" t="s">
        <v>90</v>
      </c>
      <c r="U3" s="329"/>
      <c r="V3" s="336"/>
    </row>
    <row r="4" spans="1:22" ht="97.5" customHeight="1">
      <c r="A4" s="346"/>
      <c r="B4" s="33" t="s">
        <v>178</v>
      </c>
      <c r="C4" s="33" t="s">
        <v>179</v>
      </c>
      <c r="D4" s="33" t="s">
        <v>81</v>
      </c>
      <c r="E4" s="33" t="s">
        <v>178</v>
      </c>
      <c r="F4" s="33" t="s">
        <v>179</v>
      </c>
      <c r="G4" s="206" t="s">
        <v>81</v>
      </c>
      <c r="H4" s="209" t="s">
        <v>178</v>
      </c>
      <c r="I4" s="205" t="s">
        <v>179</v>
      </c>
      <c r="J4" s="138" t="s">
        <v>81</v>
      </c>
      <c r="K4" s="251" t="s">
        <v>178</v>
      </c>
      <c r="L4" s="249" t="s">
        <v>179</v>
      </c>
      <c r="M4" s="138" t="s">
        <v>81</v>
      </c>
      <c r="N4" s="248" t="s">
        <v>178</v>
      </c>
      <c r="O4" s="33" t="s">
        <v>179</v>
      </c>
      <c r="P4" s="33" t="s">
        <v>81</v>
      </c>
      <c r="Q4" s="33" t="s">
        <v>178</v>
      </c>
      <c r="R4" s="33" t="s">
        <v>179</v>
      </c>
      <c r="S4" s="206" t="s">
        <v>81</v>
      </c>
      <c r="T4" s="209" t="s">
        <v>178</v>
      </c>
      <c r="U4" s="205" t="s">
        <v>179</v>
      </c>
      <c r="V4" s="138" t="s">
        <v>81</v>
      </c>
    </row>
    <row r="5" spans="1:22" ht="111.95" customHeight="1">
      <c r="A5" s="3" t="s">
        <v>50</v>
      </c>
      <c r="B5" s="197">
        <v>0</v>
      </c>
      <c r="C5" s="197">
        <v>11082</v>
      </c>
      <c r="D5" s="197">
        <v>6995</v>
      </c>
      <c r="E5" s="197">
        <v>0</v>
      </c>
      <c r="F5" s="197">
        <v>3965</v>
      </c>
      <c r="G5" s="238">
        <v>2581</v>
      </c>
      <c r="H5" s="242">
        <v>0</v>
      </c>
      <c r="I5" s="197">
        <v>3353</v>
      </c>
      <c r="J5" s="243">
        <v>2183</v>
      </c>
      <c r="K5" s="242">
        <v>0</v>
      </c>
      <c r="L5" s="197">
        <v>834</v>
      </c>
      <c r="M5" s="243">
        <v>829</v>
      </c>
      <c r="N5" s="240">
        <v>0</v>
      </c>
      <c r="O5" s="197">
        <v>540</v>
      </c>
      <c r="P5" s="197">
        <v>355</v>
      </c>
      <c r="Q5" s="197">
        <v>0</v>
      </c>
      <c r="R5" s="197">
        <v>412</v>
      </c>
      <c r="S5" s="238">
        <v>268</v>
      </c>
      <c r="T5" s="242">
        <v>0</v>
      </c>
      <c r="U5" s="197">
        <v>1978</v>
      </c>
      <c r="V5" s="243">
        <v>779</v>
      </c>
    </row>
    <row r="6" spans="1:22" ht="111.95" customHeight="1">
      <c r="A6" s="3" t="s">
        <v>51</v>
      </c>
      <c r="B6" s="197">
        <v>0</v>
      </c>
      <c r="C6" s="197">
        <v>8576</v>
      </c>
      <c r="D6" s="197">
        <v>5251</v>
      </c>
      <c r="E6" s="197">
        <v>0</v>
      </c>
      <c r="F6" s="197">
        <v>1852</v>
      </c>
      <c r="G6" s="238">
        <v>1206</v>
      </c>
      <c r="H6" s="242">
        <v>0</v>
      </c>
      <c r="I6" s="197">
        <v>1544</v>
      </c>
      <c r="J6" s="243">
        <v>1004</v>
      </c>
      <c r="K6" s="242">
        <v>0</v>
      </c>
      <c r="L6" s="197">
        <v>0</v>
      </c>
      <c r="M6" s="243">
        <v>0</v>
      </c>
      <c r="N6" s="240">
        <v>0</v>
      </c>
      <c r="O6" s="197">
        <v>534</v>
      </c>
      <c r="P6" s="197">
        <v>352</v>
      </c>
      <c r="Q6" s="197">
        <v>0</v>
      </c>
      <c r="R6" s="197">
        <v>173</v>
      </c>
      <c r="S6" s="238">
        <v>97</v>
      </c>
      <c r="T6" s="242">
        <v>0</v>
      </c>
      <c r="U6" s="197">
        <v>4473</v>
      </c>
      <c r="V6" s="243">
        <v>2592</v>
      </c>
    </row>
    <row r="7" spans="1:22" ht="111.95" customHeight="1">
      <c r="A7" s="3" t="s">
        <v>52</v>
      </c>
      <c r="B7" s="197">
        <v>0</v>
      </c>
      <c r="C7" s="197">
        <v>7389</v>
      </c>
      <c r="D7" s="197">
        <v>5559</v>
      </c>
      <c r="E7" s="197">
        <v>0</v>
      </c>
      <c r="F7" s="197">
        <v>726</v>
      </c>
      <c r="G7" s="238">
        <v>473</v>
      </c>
      <c r="H7" s="242">
        <v>0</v>
      </c>
      <c r="I7" s="197">
        <v>377</v>
      </c>
      <c r="J7" s="243">
        <v>246</v>
      </c>
      <c r="K7" s="242">
        <v>0</v>
      </c>
      <c r="L7" s="197">
        <v>0</v>
      </c>
      <c r="M7" s="243">
        <v>0</v>
      </c>
      <c r="N7" s="240">
        <v>0</v>
      </c>
      <c r="O7" s="197">
        <v>0</v>
      </c>
      <c r="P7" s="197">
        <v>0</v>
      </c>
      <c r="Q7" s="197">
        <v>0</v>
      </c>
      <c r="R7" s="197">
        <v>12</v>
      </c>
      <c r="S7" s="238">
        <v>8</v>
      </c>
      <c r="T7" s="242">
        <v>0</v>
      </c>
      <c r="U7" s="197">
        <v>6274</v>
      </c>
      <c r="V7" s="243">
        <v>4832</v>
      </c>
    </row>
    <row r="8" spans="1:22" ht="111.95" customHeight="1">
      <c r="A8" s="3" t="s">
        <v>53</v>
      </c>
      <c r="B8" s="197">
        <v>0</v>
      </c>
      <c r="C8" s="197">
        <v>6067</v>
      </c>
      <c r="D8" s="197">
        <v>3927</v>
      </c>
      <c r="E8" s="197">
        <v>0</v>
      </c>
      <c r="F8" s="197">
        <v>284</v>
      </c>
      <c r="G8" s="238">
        <v>185</v>
      </c>
      <c r="H8" s="242">
        <v>0</v>
      </c>
      <c r="I8" s="197">
        <v>202</v>
      </c>
      <c r="J8" s="243">
        <v>131</v>
      </c>
      <c r="K8" s="242">
        <v>0</v>
      </c>
      <c r="L8" s="197">
        <v>0</v>
      </c>
      <c r="M8" s="243">
        <v>0</v>
      </c>
      <c r="N8" s="240">
        <v>0</v>
      </c>
      <c r="O8" s="197">
        <v>41</v>
      </c>
      <c r="P8" s="197">
        <v>27</v>
      </c>
      <c r="Q8" s="197">
        <v>0</v>
      </c>
      <c r="R8" s="197">
        <v>6</v>
      </c>
      <c r="S8" s="238">
        <v>4</v>
      </c>
      <c r="T8" s="242">
        <v>0</v>
      </c>
      <c r="U8" s="197">
        <v>5534</v>
      </c>
      <c r="V8" s="243">
        <v>3580</v>
      </c>
    </row>
    <row r="9" spans="1:22" ht="111.95" customHeight="1">
      <c r="A9" s="3" t="s">
        <v>54</v>
      </c>
      <c r="B9" s="197">
        <v>0</v>
      </c>
      <c r="C9" s="197">
        <v>5523</v>
      </c>
      <c r="D9" s="197">
        <v>3981</v>
      </c>
      <c r="E9" s="197">
        <v>0</v>
      </c>
      <c r="F9" s="197">
        <v>507</v>
      </c>
      <c r="G9" s="238">
        <v>330</v>
      </c>
      <c r="H9" s="242">
        <v>0</v>
      </c>
      <c r="I9" s="197">
        <v>256</v>
      </c>
      <c r="J9" s="243">
        <v>166</v>
      </c>
      <c r="K9" s="242">
        <v>0</v>
      </c>
      <c r="L9" s="197">
        <v>0</v>
      </c>
      <c r="M9" s="243">
        <v>0</v>
      </c>
      <c r="N9" s="240">
        <v>0</v>
      </c>
      <c r="O9" s="197">
        <v>18</v>
      </c>
      <c r="P9" s="197">
        <v>12</v>
      </c>
      <c r="Q9" s="197">
        <v>0</v>
      </c>
      <c r="R9" s="197">
        <v>2</v>
      </c>
      <c r="S9" s="238">
        <v>2</v>
      </c>
      <c r="T9" s="242">
        <v>0</v>
      </c>
      <c r="U9" s="197">
        <v>4739</v>
      </c>
      <c r="V9" s="243">
        <v>3471</v>
      </c>
    </row>
    <row r="10" spans="1:22" ht="111.95" customHeight="1">
      <c r="A10" s="3" t="s">
        <v>55</v>
      </c>
      <c r="B10" s="197">
        <v>0</v>
      </c>
      <c r="C10" s="197">
        <v>4341</v>
      </c>
      <c r="D10" s="197">
        <v>1832</v>
      </c>
      <c r="E10" s="197">
        <v>0</v>
      </c>
      <c r="F10" s="197">
        <v>613</v>
      </c>
      <c r="G10" s="238">
        <v>399</v>
      </c>
      <c r="H10" s="242">
        <v>0</v>
      </c>
      <c r="I10" s="197">
        <v>421</v>
      </c>
      <c r="J10" s="243">
        <v>274</v>
      </c>
      <c r="K10" s="242">
        <v>0</v>
      </c>
      <c r="L10" s="197">
        <v>0</v>
      </c>
      <c r="M10" s="243">
        <v>0</v>
      </c>
      <c r="N10" s="240">
        <v>0</v>
      </c>
      <c r="O10" s="197">
        <v>51</v>
      </c>
      <c r="P10" s="197">
        <v>33</v>
      </c>
      <c r="Q10" s="197">
        <v>0</v>
      </c>
      <c r="R10" s="197">
        <v>6</v>
      </c>
      <c r="S10" s="238">
        <v>2</v>
      </c>
      <c r="T10" s="242">
        <v>0</v>
      </c>
      <c r="U10" s="197">
        <v>3250</v>
      </c>
      <c r="V10" s="243">
        <v>1124</v>
      </c>
    </row>
    <row r="11" spans="1:22" ht="111.95" customHeight="1">
      <c r="A11" s="3" t="s">
        <v>56</v>
      </c>
      <c r="B11" s="197">
        <v>0</v>
      </c>
      <c r="C11" s="197">
        <v>3850</v>
      </c>
      <c r="D11" s="197">
        <v>3112</v>
      </c>
      <c r="E11" s="197">
        <v>0</v>
      </c>
      <c r="F11" s="197">
        <v>13</v>
      </c>
      <c r="G11" s="238">
        <v>8</v>
      </c>
      <c r="H11" s="242">
        <v>0</v>
      </c>
      <c r="I11" s="197">
        <v>100</v>
      </c>
      <c r="J11" s="243">
        <v>65</v>
      </c>
      <c r="K11" s="242">
        <v>0</v>
      </c>
      <c r="L11" s="197">
        <v>0</v>
      </c>
      <c r="M11" s="243">
        <v>0</v>
      </c>
      <c r="N11" s="240">
        <v>0</v>
      </c>
      <c r="O11" s="197">
        <v>17</v>
      </c>
      <c r="P11" s="197">
        <v>11</v>
      </c>
      <c r="Q11" s="197">
        <v>0</v>
      </c>
      <c r="R11" s="197">
        <v>5</v>
      </c>
      <c r="S11" s="238">
        <v>3</v>
      </c>
      <c r="T11" s="242">
        <v>0</v>
      </c>
      <c r="U11" s="197">
        <v>3715</v>
      </c>
      <c r="V11" s="243">
        <v>3025</v>
      </c>
    </row>
    <row r="12" spans="1:22" ht="111.95" customHeight="1">
      <c r="A12" s="3" t="s">
        <v>57</v>
      </c>
      <c r="B12" s="197">
        <v>0</v>
      </c>
      <c r="C12" s="197">
        <v>3703</v>
      </c>
      <c r="D12" s="197">
        <v>2823</v>
      </c>
      <c r="E12" s="197">
        <v>0</v>
      </c>
      <c r="F12" s="197">
        <v>121</v>
      </c>
      <c r="G12" s="238">
        <v>79</v>
      </c>
      <c r="H12" s="242">
        <v>0</v>
      </c>
      <c r="I12" s="197">
        <v>246</v>
      </c>
      <c r="J12" s="243">
        <v>160</v>
      </c>
      <c r="K12" s="242">
        <v>0</v>
      </c>
      <c r="L12" s="197">
        <v>0</v>
      </c>
      <c r="M12" s="243">
        <v>0</v>
      </c>
      <c r="N12" s="240">
        <v>0</v>
      </c>
      <c r="O12" s="197">
        <v>60</v>
      </c>
      <c r="P12" s="197">
        <v>39</v>
      </c>
      <c r="Q12" s="197">
        <v>0</v>
      </c>
      <c r="R12" s="197">
        <v>119</v>
      </c>
      <c r="S12" s="238">
        <v>77</v>
      </c>
      <c r="T12" s="242">
        <v>0</v>
      </c>
      <c r="U12" s="197">
        <v>3157</v>
      </c>
      <c r="V12" s="243">
        <v>2468</v>
      </c>
    </row>
    <row r="13" spans="1:22" ht="111.95" customHeight="1">
      <c r="A13" s="3" t="s">
        <v>58</v>
      </c>
      <c r="B13" s="197">
        <v>0</v>
      </c>
      <c r="C13" s="197">
        <v>3320</v>
      </c>
      <c r="D13" s="197">
        <v>1873</v>
      </c>
      <c r="E13" s="197">
        <v>0</v>
      </c>
      <c r="F13" s="197">
        <v>32</v>
      </c>
      <c r="G13" s="238">
        <v>21</v>
      </c>
      <c r="H13" s="242">
        <v>0</v>
      </c>
      <c r="I13" s="197">
        <v>154</v>
      </c>
      <c r="J13" s="243">
        <v>100</v>
      </c>
      <c r="K13" s="242">
        <v>0</v>
      </c>
      <c r="L13" s="197">
        <v>0</v>
      </c>
      <c r="M13" s="243">
        <v>0</v>
      </c>
      <c r="N13" s="240">
        <v>0</v>
      </c>
      <c r="O13" s="197">
        <v>5</v>
      </c>
      <c r="P13" s="197">
        <v>3</v>
      </c>
      <c r="Q13" s="197">
        <v>0</v>
      </c>
      <c r="R13" s="197">
        <v>62</v>
      </c>
      <c r="S13" s="238">
        <v>52</v>
      </c>
      <c r="T13" s="242">
        <v>0</v>
      </c>
      <c r="U13" s="197">
        <v>3067</v>
      </c>
      <c r="V13" s="243">
        <v>1697</v>
      </c>
    </row>
    <row r="14" spans="1:22" ht="111.95" customHeight="1">
      <c r="A14" s="3" t="s">
        <v>59</v>
      </c>
      <c r="B14" s="197">
        <v>0</v>
      </c>
      <c r="C14" s="197">
        <v>3001</v>
      </c>
      <c r="D14" s="197">
        <v>2140</v>
      </c>
      <c r="E14" s="197">
        <v>0</v>
      </c>
      <c r="F14" s="197">
        <v>215</v>
      </c>
      <c r="G14" s="238">
        <v>140</v>
      </c>
      <c r="H14" s="242">
        <v>0</v>
      </c>
      <c r="I14" s="197">
        <v>480</v>
      </c>
      <c r="J14" s="243">
        <v>313</v>
      </c>
      <c r="K14" s="242">
        <v>0</v>
      </c>
      <c r="L14" s="197">
        <v>0</v>
      </c>
      <c r="M14" s="243">
        <v>0</v>
      </c>
      <c r="N14" s="240">
        <v>0</v>
      </c>
      <c r="O14" s="197">
        <v>61</v>
      </c>
      <c r="P14" s="197">
        <v>40</v>
      </c>
      <c r="Q14" s="197">
        <v>0</v>
      </c>
      <c r="R14" s="197">
        <v>0</v>
      </c>
      <c r="S14" s="238">
        <v>0</v>
      </c>
      <c r="T14" s="242">
        <v>0</v>
      </c>
      <c r="U14" s="197">
        <v>2245</v>
      </c>
      <c r="V14" s="243">
        <v>1647</v>
      </c>
    </row>
    <row r="15" spans="1:22" ht="111.95" customHeight="1">
      <c r="A15" s="3" t="s">
        <v>60</v>
      </c>
      <c r="B15" s="197">
        <v>0</v>
      </c>
      <c r="C15" s="197">
        <v>2836</v>
      </c>
      <c r="D15" s="197">
        <v>1711</v>
      </c>
      <c r="E15" s="197">
        <v>0</v>
      </c>
      <c r="F15" s="197">
        <v>480</v>
      </c>
      <c r="G15" s="238">
        <v>311</v>
      </c>
      <c r="H15" s="242">
        <v>0</v>
      </c>
      <c r="I15" s="197">
        <v>342</v>
      </c>
      <c r="J15" s="243">
        <v>222</v>
      </c>
      <c r="K15" s="242">
        <v>0</v>
      </c>
      <c r="L15" s="197">
        <v>0</v>
      </c>
      <c r="M15" s="243">
        <v>0</v>
      </c>
      <c r="N15" s="240">
        <v>0</v>
      </c>
      <c r="O15" s="197">
        <v>36</v>
      </c>
      <c r="P15" s="197">
        <v>24</v>
      </c>
      <c r="Q15" s="197">
        <v>0</v>
      </c>
      <c r="R15" s="197">
        <v>4</v>
      </c>
      <c r="S15" s="238">
        <v>2</v>
      </c>
      <c r="T15" s="242">
        <v>0</v>
      </c>
      <c r="U15" s="197">
        <v>1974</v>
      </c>
      <c r="V15" s="243">
        <v>1152</v>
      </c>
    </row>
    <row r="16" spans="1:22" ht="111.95" customHeight="1">
      <c r="A16" s="3" t="s">
        <v>61</v>
      </c>
      <c r="B16" s="197">
        <v>0</v>
      </c>
      <c r="C16" s="197">
        <v>2448</v>
      </c>
      <c r="D16" s="197">
        <v>1241</v>
      </c>
      <c r="E16" s="197">
        <v>0</v>
      </c>
      <c r="F16" s="197">
        <v>106</v>
      </c>
      <c r="G16" s="238">
        <v>69</v>
      </c>
      <c r="H16" s="242">
        <v>0</v>
      </c>
      <c r="I16" s="197">
        <v>121</v>
      </c>
      <c r="J16" s="243">
        <v>78</v>
      </c>
      <c r="K16" s="242">
        <v>0</v>
      </c>
      <c r="L16" s="197">
        <v>0</v>
      </c>
      <c r="M16" s="243">
        <v>0</v>
      </c>
      <c r="N16" s="240">
        <v>0</v>
      </c>
      <c r="O16" s="197">
        <v>20</v>
      </c>
      <c r="P16" s="197">
        <v>13</v>
      </c>
      <c r="Q16" s="197">
        <v>0</v>
      </c>
      <c r="R16" s="197">
        <v>3</v>
      </c>
      <c r="S16" s="238">
        <v>2</v>
      </c>
      <c r="T16" s="242">
        <v>0</v>
      </c>
      <c r="U16" s="197">
        <v>2198</v>
      </c>
      <c r="V16" s="243">
        <v>1079</v>
      </c>
    </row>
    <row r="17" spans="1:22" ht="111.95" customHeight="1">
      <c r="A17" s="21" t="s">
        <v>62</v>
      </c>
      <c r="B17" s="198">
        <v>0</v>
      </c>
      <c r="C17" s="198">
        <v>62135</v>
      </c>
      <c r="D17" s="198">
        <v>40445</v>
      </c>
      <c r="E17" s="198">
        <v>0</v>
      </c>
      <c r="F17" s="198">
        <v>8914</v>
      </c>
      <c r="G17" s="239">
        <v>5802</v>
      </c>
      <c r="H17" s="244">
        <v>0</v>
      </c>
      <c r="I17" s="245">
        <v>7596</v>
      </c>
      <c r="J17" s="246">
        <v>4942</v>
      </c>
      <c r="K17" s="244">
        <v>0</v>
      </c>
      <c r="L17" s="245">
        <v>834</v>
      </c>
      <c r="M17" s="246">
        <v>829</v>
      </c>
      <c r="N17" s="241">
        <v>0</v>
      </c>
      <c r="O17" s="198">
        <v>1383</v>
      </c>
      <c r="P17" s="198">
        <v>909</v>
      </c>
      <c r="Q17" s="198">
        <v>0</v>
      </c>
      <c r="R17" s="198">
        <v>804</v>
      </c>
      <c r="S17" s="239">
        <v>516</v>
      </c>
      <c r="T17" s="244">
        <v>0</v>
      </c>
      <c r="U17" s="245">
        <v>42604</v>
      </c>
      <c r="V17" s="246">
        <v>27446</v>
      </c>
    </row>
  </sheetData>
  <mergeCells count="11">
    <mergeCell ref="T3:V3"/>
    <mergeCell ref="A1:J1"/>
    <mergeCell ref="K1:V1"/>
    <mergeCell ref="A2:V2"/>
    <mergeCell ref="A3:A4"/>
    <mergeCell ref="B3:D3"/>
    <mergeCell ref="E3:G3"/>
    <mergeCell ref="H3:J3"/>
    <mergeCell ref="K3:M3"/>
    <mergeCell ref="N3:P3"/>
    <mergeCell ref="Q3:S3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6" firstPageNumber="40" pageOrder="overThenDown" orientation="portrait" useFirstPageNumber="1" r:id="rId1"/>
  <headerFooter>
    <oddFooter>&amp;C&amp;30&amp;P</oddFooter>
  </headerFooter>
  <colBreaks count="1" manualBreakCount="1">
    <brk id="10" max="33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rgb="FF92D050"/>
  </sheetPr>
  <dimension ref="A1:L31"/>
  <sheetViews>
    <sheetView view="pageBreakPreview" zoomScale="40" zoomScaleSheetLayoutView="40" workbookViewId="0">
      <pane xSplit="1" ySplit="3" topLeftCell="B4" activePane="bottomRight" state="frozen"/>
      <selection activeCell="F12" sqref="F12"/>
      <selection pane="topRight" activeCell="F12" sqref="F12"/>
      <selection pane="bottomLeft" activeCell="F12" sqref="F12"/>
      <selection pane="bottomRight" sqref="A1:H1"/>
    </sheetView>
  </sheetViews>
  <sheetFormatPr defaultRowHeight="19.5"/>
  <cols>
    <col min="1" max="1" width="17.5" style="1" customWidth="1"/>
    <col min="2" max="8" width="27.625" style="1" customWidth="1"/>
    <col min="9" max="9" width="17.5" style="1" customWidth="1"/>
    <col min="10" max="12" width="64" style="1" customWidth="1"/>
  </cols>
  <sheetData>
    <row r="1" spans="1:12" ht="165.75" customHeight="1">
      <c r="A1" s="359" t="s">
        <v>591</v>
      </c>
      <c r="B1" s="359"/>
      <c r="C1" s="359"/>
      <c r="D1" s="359"/>
      <c r="E1" s="359"/>
      <c r="F1" s="359"/>
      <c r="G1" s="359"/>
      <c r="H1" s="359"/>
      <c r="I1" s="359" t="s">
        <v>592</v>
      </c>
      <c r="J1" s="359"/>
      <c r="K1" s="359"/>
      <c r="L1" s="359"/>
    </row>
    <row r="2" spans="1:12" ht="39.950000000000003" customHeight="1">
      <c r="A2" s="309" t="s">
        <v>170</v>
      </c>
      <c r="B2" s="309"/>
      <c r="C2" s="309"/>
      <c r="D2" s="309"/>
      <c r="E2" s="309"/>
      <c r="F2" s="309"/>
      <c r="G2" s="309"/>
      <c r="H2" s="309"/>
      <c r="I2" s="309" t="s">
        <v>187</v>
      </c>
      <c r="J2" s="309"/>
      <c r="K2" s="309"/>
      <c r="L2" s="309"/>
    </row>
    <row r="3" spans="1:12" ht="195" customHeight="1">
      <c r="A3" s="33" t="s">
        <v>123</v>
      </c>
      <c r="B3" s="33" t="s">
        <v>119</v>
      </c>
      <c r="C3" s="33" t="s">
        <v>181</v>
      </c>
      <c r="D3" s="33" t="s">
        <v>182</v>
      </c>
      <c r="E3" s="33" t="s">
        <v>183</v>
      </c>
      <c r="F3" s="33" t="s">
        <v>184</v>
      </c>
      <c r="G3" s="33" t="s">
        <v>185</v>
      </c>
      <c r="H3" s="33" t="s">
        <v>186</v>
      </c>
      <c r="I3" s="40" t="s">
        <v>123</v>
      </c>
      <c r="J3" s="40" t="s">
        <v>188</v>
      </c>
      <c r="K3" s="40" t="s">
        <v>189</v>
      </c>
      <c r="L3" s="40" t="s">
        <v>190</v>
      </c>
    </row>
    <row r="4" spans="1:12" ht="111.95" customHeight="1">
      <c r="A4" s="3" t="s">
        <v>50</v>
      </c>
      <c r="B4" s="95">
        <v>100</v>
      </c>
      <c r="C4" s="95">
        <v>22</v>
      </c>
      <c r="D4" s="95">
        <v>13</v>
      </c>
      <c r="E4" s="95">
        <v>1</v>
      </c>
      <c r="F4" s="95">
        <v>1</v>
      </c>
      <c r="G4" s="95">
        <v>1</v>
      </c>
      <c r="H4" s="95">
        <v>62</v>
      </c>
      <c r="I4" s="123" t="s">
        <v>496</v>
      </c>
      <c r="J4" s="95">
        <v>1123</v>
      </c>
      <c r="K4" s="95">
        <v>52946</v>
      </c>
      <c r="L4" s="151" t="s">
        <v>631</v>
      </c>
    </row>
    <row r="5" spans="1:12" ht="111.95" customHeight="1">
      <c r="A5" s="123" t="s">
        <v>51</v>
      </c>
      <c r="B5" s="95">
        <v>64</v>
      </c>
      <c r="C5" s="95">
        <v>22</v>
      </c>
      <c r="D5" s="95">
        <v>20</v>
      </c>
      <c r="E5" s="95">
        <v>0</v>
      </c>
      <c r="F5" s="95">
        <v>0</v>
      </c>
      <c r="G5" s="95">
        <v>0</v>
      </c>
      <c r="H5" s="95">
        <v>22</v>
      </c>
      <c r="I5" s="123" t="s">
        <v>497</v>
      </c>
      <c r="J5" s="95">
        <v>744</v>
      </c>
      <c r="K5" s="95">
        <v>35314</v>
      </c>
      <c r="L5" s="124" t="s">
        <v>326</v>
      </c>
    </row>
    <row r="6" spans="1:12" ht="111.95" customHeight="1">
      <c r="A6" s="123" t="s">
        <v>52</v>
      </c>
      <c r="B6" s="95">
        <v>46</v>
      </c>
      <c r="C6" s="95">
        <v>27</v>
      </c>
      <c r="D6" s="95">
        <v>14</v>
      </c>
      <c r="E6" s="95">
        <v>0</v>
      </c>
      <c r="F6" s="95">
        <v>0</v>
      </c>
      <c r="G6" s="95">
        <v>0</v>
      </c>
      <c r="H6" s="95">
        <v>5</v>
      </c>
      <c r="I6" s="123" t="s">
        <v>498</v>
      </c>
      <c r="J6" s="95">
        <v>1136</v>
      </c>
      <c r="K6" s="95">
        <v>53635</v>
      </c>
      <c r="L6" s="124" t="s">
        <v>326</v>
      </c>
    </row>
    <row r="7" spans="1:12" ht="111.95" customHeight="1">
      <c r="A7" s="123" t="s">
        <v>53</v>
      </c>
      <c r="B7" s="95">
        <v>34</v>
      </c>
      <c r="C7" s="95">
        <v>10</v>
      </c>
      <c r="D7" s="95">
        <v>16</v>
      </c>
      <c r="E7" s="95">
        <v>0</v>
      </c>
      <c r="F7" s="95">
        <v>0</v>
      </c>
      <c r="G7" s="95">
        <v>0</v>
      </c>
      <c r="H7" s="95">
        <v>8</v>
      </c>
      <c r="I7" s="123" t="s">
        <v>499</v>
      </c>
      <c r="J7" s="95">
        <v>1150</v>
      </c>
      <c r="K7" s="95">
        <v>54376</v>
      </c>
      <c r="L7" s="124" t="s">
        <v>326</v>
      </c>
    </row>
    <row r="8" spans="1:12" ht="111.95" customHeight="1">
      <c r="A8" s="123" t="s">
        <v>54</v>
      </c>
      <c r="B8" s="95">
        <v>63</v>
      </c>
      <c r="C8" s="95">
        <v>28</v>
      </c>
      <c r="D8" s="95">
        <v>27</v>
      </c>
      <c r="E8" s="95">
        <v>0</v>
      </c>
      <c r="F8" s="95">
        <v>0</v>
      </c>
      <c r="G8" s="95">
        <v>0</v>
      </c>
      <c r="H8" s="95">
        <v>8</v>
      </c>
      <c r="I8" s="123" t="s">
        <v>500</v>
      </c>
      <c r="J8" s="95">
        <v>568</v>
      </c>
      <c r="K8" s="95">
        <v>28819</v>
      </c>
      <c r="L8" s="124" t="s">
        <v>326</v>
      </c>
    </row>
    <row r="9" spans="1:12" ht="111.95" customHeight="1">
      <c r="A9" s="123" t="s">
        <v>55</v>
      </c>
      <c r="B9" s="95">
        <v>25</v>
      </c>
      <c r="C9" s="95">
        <v>8</v>
      </c>
      <c r="D9" s="95">
        <v>12</v>
      </c>
      <c r="E9" s="95">
        <v>0</v>
      </c>
      <c r="F9" s="95">
        <v>1</v>
      </c>
      <c r="G9" s="95">
        <v>0</v>
      </c>
      <c r="H9" s="95">
        <v>4</v>
      </c>
      <c r="I9" s="123" t="s">
        <v>501</v>
      </c>
      <c r="J9" s="95">
        <v>804</v>
      </c>
      <c r="K9" s="95">
        <v>40728</v>
      </c>
      <c r="L9" s="124" t="s">
        <v>326</v>
      </c>
    </row>
    <row r="10" spans="1:12" ht="111.95" customHeight="1">
      <c r="A10" s="123" t="s">
        <v>56</v>
      </c>
      <c r="B10" s="95">
        <v>21</v>
      </c>
      <c r="C10" s="95">
        <v>3</v>
      </c>
      <c r="D10" s="95">
        <v>13</v>
      </c>
      <c r="E10" s="95">
        <v>0</v>
      </c>
      <c r="F10" s="95">
        <v>2</v>
      </c>
      <c r="G10" s="95">
        <v>0</v>
      </c>
      <c r="H10" s="95">
        <v>3</v>
      </c>
      <c r="I10" s="123" t="s">
        <v>502</v>
      </c>
      <c r="J10" s="95">
        <v>1178</v>
      </c>
      <c r="K10" s="95">
        <v>62791</v>
      </c>
      <c r="L10" s="124" t="s">
        <v>326</v>
      </c>
    </row>
    <row r="11" spans="1:12" ht="111.95" customHeight="1">
      <c r="A11" s="123" t="s">
        <v>57</v>
      </c>
      <c r="B11" s="95">
        <v>12</v>
      </c>
      <c r="C11" s="95">
        <v>0</v>
      </c>
      <c r="D11" s="95">
        <v>7</v>
      </c>
      <c r="E11" s="95">
        <v>0</v>
      </c>
      <c r="F11" s="95">
        <v>0</v>
      </c>
      <c r="G11" s="95">
        <v>0</v>
      </c>
      <c r="H11" s="95">
        <v>5</v>
      </c>
      <c r="I11" s="123" t="s">
        <v>503</v>
      </c>
      <c r="J11" s="95">
        <v>1511</v>
      </c>
      <c r="K11" s="95">
        <v>79298</v>
      </c>
      <c r="L11" s="124" t="s">
        <v>326</v>
      </c>
    </row>
    <row r="12" spans="1:12" ht="111.95" customHeight="1">
      <c r="A12" s="123" t="s">
        <v>58</v>
      </c>
      <c r="B12" s="95">
        <v>22</v>
      </c>
      <c r="C12" s="95">
        <v>6</v>
      </c>
      <c r="D12" s="95">
        <v>7</v>
      </c>
      <c r="E12" s="95">
        <v>0</v>
      </c>
      <c r="F12" s="95">
        <v>0</v>
      </c>
      <c r="G12" s="95">
        <v>0</v>
      </c>
      <c r="H12" s="95">
        <v>9</v>
      </c>
      <c r="I12" s="123" t="s">
        <v>504</v>
      </c>
      <c r="J12" s="95">
        <v>1542</v>
      </c>
      <c r="K12" s="95">
        <v>80196</v>
      </c>
      <c r="L12" s="124" t="s">
        <v>326</v>
      </c>
    </row>
    <row r="13" spans="1:12" ht="111.95" customHeight="1">
      <c r="A13" s="123" t="s">
        <v>59</v>
      </c>
      <c r="B13" s="95">
        <v>19</v>
      </c>
      <c r="C13" s="95">
        <v>2</v>
      </c>
      <c r="D13" s="95">
        <v>14</v>
      </c>
      <c r="E13" s="95">
        <v>0</v>
      </c>
      <c r="F13" s="95">
        <v>0</v>
      </c>
      <c r="G13" s="95">
        <v>0</v>
      </c>
      <c r="H13" s="95">
        <v>3</v>
      </c>
      <c r="I13" s="123" t="s">
        <v>505</v>
      </c>
      <c r="J13" s="95">
        <v>1536</v>
      </c>
      <c r="K13" s="95">
        <v>80088</v>
      </c>
      <c r="L13" s="124" t="s">
        <v>326</v>
      </c>
    </row>
    <row r="14" spans="1:12" ht="111.95" customHeight="1">
      <c r="A14" s="123" t="s">
        <v>60</v>
      </c>
      <c r="B14" s="95">
        <v>20</v>
      </c>
      <c r="C14" s="95">
        <v>7</v>
      </c>
      <c r="D14" s="95">
        <v>7</v>
      </c>
      <c r="E14" s="95">
        <v>0</v>
      </c>
      <c r="F14" s="95">
        <v>0</v>
      </c>
      <c r="G14" s="95">
        <v>0</v>
      </c>
      <c r="H14" s="95">
        <v>6</v>
      </c>
      <c r="I14" s="123" t="s">
        <v>506</v>
      </c>
      <c r="J14" s="95">
        <v>1315</v>
      </c>
      <c r="K14" s="95">
        <v>68158</v>
      </c>
      <c r="L14" s="124" t="s">
        <v>326</v>
      </c>
    </row>
    <row r="15" spans="1:12" ht="111.95" customHeight="1">
      <c r="A15" s="123" t="s">
        <v>61</v>
      </c>
      <c r="B15" s="95">
        <v>14</v>
      </c>
      <c r="C15" s="95">
        <v>2</v>
      </c>
      <c r="D15" s="95">
        <v>5.58</v>
      </c>
      <c r="E15" s="95">
        <v>0</v>
      </c>
      <c r="F15" s="95">
        <v>1</v>
      </c>
      <c r="G15" s="95">
        <v>0</v>
      </c>
      <c r="H15" s="95">
        <v>5</v>
      </c>
      <c r="I15" s="123" t="s">
        <v>507</v>
      </c>
      <c r="J15" s="95">
        <v>1180</v>
      </c>
      <c r="K15" s="95">
        <v>59956</v>
      </c>
      <c r="L15" s="124" t="s">
        <v>326</v>
      </c>
    </row>
    <row r="16" spans="1:12" ht="111.95" customHeight="1">
      <c r="A16" s="125" t="s">
        <v>63</v>
      </c>
      <c r="B16" s="87">
        <v>440</v>
      </c>
      <c r="C16" s="87">
        <v>137</v>
      </c>
      <c r="D16" s="87">
        <v>156</v>
      </c>
      <c r="E16" s="87">
        <v>1</v>
      </c>
      <c r="F16" s="87">
        <v>5</v>
      </c>
      <c r="G16" s="87">
        <v>1</v>
      </c>
      <c r="H16" s="87">
        <v>140</v>
      </c>
      <c r="I16" s="125" t="s">
        <v>508</v>
      </c>
      <c r="J16" s="126">
        <v>13787</v>
      </c>
      <c r="K16" s="126">
        <v>696305</v>
      </c>
      <c r="L16" s="125"/>
    </row>
    <row r="17" spans="1:12" ht="39.950000000000003" customHeight="1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</row>
    <row r="18" spans="1:12" ht="195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</row>
    <row r="19" spans="1:12" ht="111.95" customHeight="1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1:12" ht="111.95" customHeigh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1:12" ht="111.95" customHeight="1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ht="111.95" customHeight="1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ht="111.95" customHeight="1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ht="111.95" customHeight="1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ht="111.95" customHeight="1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</row>
    <row r="26" spans="1:12" ht="111.95" customHeight="1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</row>
    <row r="27" spans="1:12" ht="111.95" customHeight="1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</row>
    <row r="28" spans="1:12" ht="111.95" customHeight="1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</row>
    <row r="29" spans="1:12" ht="111.95" customHeight="1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</row>
    <row r="30" spans="1:12" ht="111.95" customHeight="1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</row>
    <row r="31" spans="1:12" ht="111.95" customHeight="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</sheetData>
  <mergeCells count="4">
    <mergeCell ref="A1:H1"/>
    <mergeCell ref="A2:H2"/>
    <mergeCell ref="I1:L1"/>
    <mergeCell ref="I2:L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2" pageOrder="overThenDown" orientation="portrait" useFirstPageNumber="1" r:id="rId1"/>
  <headerFooter>
    <oddFooter>&amp;C&amp;30&amp;P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92D050"/>
  </sheetPr>
  <dimension ref="A1:V18"/>
  <sheetViews>
    <sheetView view="pageBreakPreview" zoomScale="40" zoomScaleSheetLayoutView="40" workbookViewId="0">
      <pane xSplit="1" ySplit="5" topLeftCell="B6" activePane="bottomRight" state="frozen"/>
      <selection activeCell="F12" sqref="F12"/>
      <selection pane="topRight" activeCell="F12" sqref="F12"/>
      <selection pane="bottomLeft" activeCell="F12" sqref="F12"/>
      <selection pane="bottomRight" sqref="A1:J1"/>
    </sheetView>
  </sheetViews>
  <sheetFormatPr defaultRowHeight="19.5"/>
  <cols>
    <col min="1" max="1" width="17.5" style="1" customWidth="1"/>
    <col min="2" max="2" width="16.375" style="2" bestFit="1" customWidth="1"/>
    <col min="3" max="3" width="23.5" style="2" customWidth="1"/>
    <col min="4" max="4" width="27.875" style="2" customWidth="1"/>
    <col min="5" max="5" width="12.625" style="2" customWidth="1"/>
    <col min="6" max="6" width="23.5" style="2" customWidth="1"/>
    <col min="7" max="7" width="27.875" style="2" customWidth="1"/>
    <col min="8" max="8" width="12.625" style="2" customWidth="1"/>
    <col min="9" max="9" width="23.5" style="2" customWidth="1"/>
    <col min="10" max="10" width="27.875" style="2" customWidth="1"/>
    <col min="11" max="11" width="12.625" style="2" customWidth="1"/>
    <col min="12" max="12" width="15.5" style="2" customWidth="1"/>
    <col min="13" max="13" width="24.25" style="2" customWidth="1"/>
    <col min="14" max="14" width="12.625" style="2" customWidth="1"/>
    <col min="15" max="15" width="15.5" style="2" customWidth="1"/>
    <col min="16" max="16" width="24.25" style="2" customWidth="1"/>
    <col min="17" max="17" width="12.625" style="2" customWidth="1"/>
    <col min="18" max="18" width="15.5" style="2" customWidth="1"/>
    <col min="19" max="19" width="24.25" style="2" customWidth="1"/>
    <col min="20" max="20" width="12.625" style="2" customWidth="1"/>
    <col min="21" max="21" width="15.5" style="2" customWidth="1"/>
    <col min="22" max="22" width="24.25" style="2" customWidth="1"/>
  </cols>
  <sheetData>
    <row r="1" spans="1:22" ht="165.75" customHeight="1">
      <c r="A1" s="310" t="s">
        <v>594</v>
      </c>
      <c r="B1" s="310"/>
      <c r="C1" s="310"/>
      <c r="D1" s="310"/>
      <c r="E1" s="310"/>
      <c r="F1" s="310"/>
      <c r="G1" s="310"/>
      <c r="H1" s="310"/>
      <c r="I1" s="310"/>
      <c r="J1" s="310"/>
      <c r="K1" s="311" t="s">
        <v>198</v>
      </c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</row>
    <row r="2" spans="1:22" ht="39.950000000000003" customHeight="1">
      <c r="A2" s="309" t="s">
        <v>200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37"/>
      <c r="U2" s="337"/>
      <c r="V2" s="337"/>
    </row>
    <row r="3" spans="1:22" ht="65.099999999999994" customHeight="1">
      <c r="A3" s="344" t="s">
        <v>18</v>
      </c>
      <c r="B3" s="320" t="s">
        <v>0</v>
      </c>
      <c r="C3" s="367"/>
      <c r="D3" s="321"/>
      <c r="E3" s="320" t="s">
        <v>195</v>
      </c>
      <c r="F3" s="367"/>
      <c r="G3" s="321"/>
      <c r="H3" s="315"/>
      <c r="I3" s="316"/>
      <c r="J3" s="316"/>
      <c r="K3" s="342" t="s">
        <v>199</v>
      </c>
      <c r="L3" s="342"/>
      <c r="M3" s="342"/>
      <c r="N3" s="342"/>
      <c r="O3" s="342"/>
      <c r="P3" s="342"/>
      <c r="Q3" s="342"/>
      <c r="R3" s="342"/>
      <c r="S3" s="342"/>
      <c r="T3" s="369" t="s">
        <v>90</v>
      </c>
      <c r="U3" s="369"/>
      <c r="V3" s="369"/>
    </row>
    <row r="4" spans="1:22" ht="65.099999999999994" customHeight="1">
      <c r="A4" s="345"/>
      <c r="B4" s="322"/>
      <c r="C4" s="368"/>
      <c r="D4" s="323"/>
      <c r="E4" s="322"/>
      <c r="F4" s="368"/>
      <c r="G4" s="323"/>
      <c r="H4" s="315" t="s">
        <v>191</v>
      </c>
      <c r="I4" s="316"/>
      <c r="J4" s="317"/>
      <c r="K4" s="315" t="s">
        <v>192</v>
      </c>
      <c r="L4" s="316"/>
      <c r="M4" s="317"/>
      <c r="N4" s="315" t="s">
        <v>193</v>
      </c>
      <c r="O4" s="316"/>
      <c r="P4" s="317"/>
      <c r="Q4" s="315" t="s">
        <v>194</v>
      </c>
      <c r="R4" s="316"/>
      <c r="S4" s="316"/>
      <c r="T4" s="369"/>
      <c r="U4" s="369"/>
      <c r="V4" s="369"/>
    </row>
    <row r="5" spans="1:22" s="196" customFormat="1" ht="65.099999999999994" customHeight="1">
      <c r="A5" s="346"/>
      <c r="B5" s="195" t="s">
        <v>196</v>
      </c>
      <c r="C5" s="195" t="s">
        <v>197</v>
      </c>
      <c r="D5" s="195" t="s">
        <v>81</v>
      </c>
      <c r="E5" s="195" t="s">
        <v>196</v>
      </c>
      <c r="F5" s="195" t="s">
        <v>197</v>
      </c>
      <c r="G5" s="195" t="s">
        <v>81</v>
      </c>
      <c r="H5" s="195" t="s">
        <v>196</v>
      </c>
      <c r="I5" s="195" t="s">
        <v>197</v>
      </c>
      <c r="J5" s="195" t="s">
        <v>81</v>
      </c>
      <c r="K5" s="195" t="s">
        <v>196</v>
      </c>
      <c r="L5" s="195" t="s">
        <v>197</v>
      </c>
      <c r="M5" s="195" t="s">
        <v>81</v>
      </c>
      <c r="N5" s="195" t="s">
        <v>196</v>
      </c>
      <c r="O5" s="195" t="s">
        <v>197</v>
      </c>
      <c r="P5" s="195" t="s">
        <v>81</v>
      </c>
      <c r="Q5" s="195" t="s">
        <v>196</v>
      </c>
      <c r="R5" s="195" t="s">
        <v>197</v>
      </c>
      <c r="S5" s="195" t="s">
        <v>81</v>
      </c>
      <c r="T5" s="217" t="s">
        <v>196</v>
      </c>
      <c r="U5" s="217" t="s">
        <v>197</v>
      </c>
      <c r="V5" s="217" t="s">
        <v>81</v>
      </c>
    </row>
    <row r="6" spans="1:22" ht="111.95" customHeight="1">
      <c r="A6" s="3" t="s">
        <v>50</v>
      </c>
      <c r="B6" s="199">
        <v>130</v>
      </c>
      <c r="C6" s="199">
        <v>1574</v>
      </c>
      <c r="D6" s="199">
        <v>2754500</v>
      </c>
      <c r="E6" s="199">
        <v>78</v>
      </c>
      <c r="F6" s="199">
        <v>1313</v>
      </c>
      <c r="G6" s="199">
        <v>2297750</v>
      </c>
      <c r="H6" s="199">
        <v>51</v>
      </c>
      <c r="I6" s="199">
        <v>254</v>
      </c>
      <c r="J6" s="199">
        <v>444500</v>
      </c>
      <c r="K6" s="199">
        <v>48</v>
      </c>
      <c r="L6" s="199">
        <v>225</v>
      </c>
      <c r="M6" s="199">
        <v>393750</v>
      </c>
      <c r="N6" s="199">
        <v>2</v>
      </c>
      <c r="O6" s="199">
        <v>19</v>
      </c>
      <c r="P6" s="199">
        <v>33250</v>
      </c>
      <c r="Q6" s="199">
        <v>1</v>
      </c>
      <c r="R6" s="199">
        <v>10</v>
      </c>
      <c r="S6" s="199">
        <v>17500</v>
      </c>
      <c r="T6" s="199">
        <v>1</v>
      </c>
      <c r="U6" s="199">
        <v>7</v>
      </c>
      <c r="V6" s="199">
        <v>12250</v>
      </c>
    </row>
    <row r="7" spans="1:22" ht="111.95" customHeight="1">
      <c r="A7" s="3" t="s">
        <v>51</v>
      </c>
      <c r="B7" s="199">
        <v>87</v>
      </c>
      <c r="C7" s="199">
        <v>1069</v>
      </c>
      <c r="D7" s="199">
        <v>1870750</v>
      </c>
      <c r="E7" s="199">
        <v>70</v>
      </c>
      <c r="F7" s="199">
        <v>983</v>
      </c>
      <c r="G7" s="199">
        <v>1720250</v>
      </c>
      <c r="H7" s="199">
        <v>17</v>
      </c>
      <c r="I7" s="199">
        <v>86</v>
      </c>
      <c r="J7" s="199">
        <v>150500</v>
      </c>
      <c r="K7" s="199">
        <v>15</v>
      </c>
      <c r="L7" s="199">
        <v>62</v>
      </c>
      <c r="M7" s="199">
        <v>108500</v>
      </c>
      <c r="N7" s="199">
        <v>2</v>
      </c>
      <c r="O7" s="199">
        <v>24</v>
      </c>
      <c r="P7" s="199">
        <v>42000</v>
      </c>
      <c r="Q7" s="199">
        <v>0</v>
      </c>
      <c r="R7" s="199">
        <v>0</v>
      </c>
      <c r="S7" s="199">
        <v>0</v>
      </c>
      <c r="T7" s="199">
        <v>0</v>
      </c>
      <c r="U7" s="199">
        <v>0</v>
      </c>
      <c r="V7" s="199">
        <v>0</v>
      </c>
    </row>
    <row r="8" spans="1:22" ht="111.95" customHeight="1">
      <c r="A8" s="3" t="s">
        <v>52</v>
      </c>
      <c r="B8" s="199">
        <v>130</v>
      </c>
      <c r="C8" s="199">
        <v>1631</v>
      </c>
      <c r="D8" s="199">
        <v>2854250</v>
      </c>
      <c r="E8" s="199">
        <v>98</v>
      </c>
      <c r="F8" s="199">
        <v>1500</v>
      </c>
      <c r="G8" s="199">
        <v>2625000</v>
      </c>
      <c r="H8" s="199">
        <v>32</v>
      </c>
      <c r="I8" s="199">
        <v>131</v>
      </c>
      <c r="J8" s="199">
        <v>229250</v>
      </c>
      <c r="K8" s="199">
        <v>31</v>
      </c>
      <c r="L8" s="199">
        <v>126</v>
      </c>
      <c r="M8" s="199">
        <v>220500</v>
      </c>
      <c r="N8" s="199">
        <v>1</v>
      </c>
      <c r="O8" s="199">
        <v>5</v>
      </c>
      <c r="P8" s="199">
        <v>8750</v>
      </c>
      <c r="Q8" s="199">
        <v>0</v>
      </c>
      <c r="R8" s="199">
        <v>0</v>
      </c>
      <c r="S8" s="199">
        <v>0</v>
      </c>
      <c r="T8" s="199">
        <v>0</v>
      </c>
      <c r="U8" s="199">
        <v>0</v>
      </c>
      <c r="V8" s="199">
        <v>0</v>
      </c>
    </row>
    <row r="9" spans="1:22" ht="111.95" customHeight="1">
      <c r="A9" s="3" t="s">
        <v>53</v>
      </c>
      <c r="B9" s="199">
        <v>135</v>
      </c>
      <c r="C9" s="199">
        <v>1708</v>
      </c>
      <c r="D9" s="199">
        <v>2989000</v>
      </c>
      <c r="E9" s="199">
        <v>105</v>
      </c>
      <c r="F9" s="199">
        <v>1566</v>
      </c>
      <c r="G9" s="199">
        <v>2740500</v>
      </c>
      <c r="H9" s="199">
        <v>30</v>
      </c>
      <c r="I9" s="199">
        <v>142</v>
      </c>
      <c r="J9" s="199">
        <v>248500</v>
      </c>
      <c r="K9" s="199">
        <v>30</v>
      </c>
      <c r="L9" s="199">
        <v>142</v>
      </c>
      <c r="M9" s="199">
        <v>248500</v>
      </c>
      <c r="N9" s="199">
        <v>0</v>
      </c>
      <c r="O9" s="199">
        <v>0</v>
      </c>
      <c r="P9" s="199">
        <v>0</v>
      </c>
      <c r="Q9" s="199">
        <v>0</v>
      </c>
      <c r="R9" s="199">
        <v>0</v>
      </c>
      <c r="S9" s="199">
        <v>0</v>
      </c>
      <c r="T9" s="199">
        <v>0</v>
      </c>
      <c r="U9" s="199">
        <v>0</v>
      </c>
      <c r="V9" s="199">
        <v>0</v>
      </c>
    </row>
    <row r="10" spans="1:22" ht="111.95" customHeight="1">
      <c r="A10" s="3" t="s">
        <v>54</v>
      </c>
      <c r="B10" s="199">
        <v>17</v>
      </c>
      <c r="C10" s="199">
        <v>93</v>
      </c>
      <c r="D10" s="199">
        <v>162750</v>
      </c>
      <c r="E10" s="199">
        <v>0</v>
      </c>
      <c r="F10" s="199">
        <v>0</v>
      </c>
      <c r="G10" s="199">
        <v>0</v>
      </c>
      <c r="H10" s="199">
        <v>11</v>
      </c>
      <c r="I10" s="199">
        <v>46</v>
      </c>
      <c r="J10" s="199">
        <v>80500</v>
      </c>
      <c r="K10" s="199">
        <v>11</v>
      </c>
      <c r="L10" s="199">
        <v>46</v>
      </c>
      <c r="M10" s="199">
        <v>80500</v>
      </c>
      <c r="N10" s="199">
        <v>0</v>
      </c>
      <c r="O10" s="199">
        <v>0</v>
      </c>
      <c r="P10" s="199">
        <v>0</v>
      </c>
      <c r="Q10" s="199">
        <v>0</v>
      </c>
      <c r="R10" s="199">
        <v>0</v>
      </c>
      <c r="S10" s="199">
        <v>0</v>
      </c>
      <c r="T10" s="199">
        <v>6</v>
      </c>
      <c r="U10" s="199">
        <v>47</v>
      </c>
      <c r="V10" s="199">
        <v>82250</v>
      </c>
    </row>
    <row r="11" spans="1:22" ht="111.95" customHeight="1">
      <c r="A11" s="3" t="s">
        <v>55</v>
      </c>
      <c r="B11" s="199">
        <v>63</v>
      </c>
      <c r="C11" s="199">
        <v>631</v>
      </c>
      <c r="D11" s="199">
        <v>1104250</v>
      </c>
      <c r="E11" s="199">
        <v>30</v>
      </c>
      <c r="F11" s="199">
        <v>395</v>
      </c>
      <c r="G11" s="199">
        <v>691250</v>
      </c>
      <c r="H11" s="199">
        <v>16</v>
      </c>
      <c r="I11" s="199">
        <v>81</v>
      </c>
      <c r="J11" s="199">
        <v>141750</v>
      </c>
      <c r="K11" s="199">
        <v>16</v>
      </c>
      <c r="L11" s="199">
        <v>81</v>
      </c>
      <c r="M11" s="199">
        <v>141750</v>
      </c>
      <c r="N11" s="199">
        <v>0</v>
      </c>
      <c r="O11" s="199">
        <v>0</v>
      </c>
      <c r="P11" s="199">
        <v>0</v>
      </c>
      <c r="Q11" s="199">
        <v>0</v>
      </c>
      <c r="R11" s="199">
        <v>0</v>
      </c>
      <c r="S11" s="199">
        <v>0</v>
      </c>
      <c r="T11" s="199">
        <v>17</v>
      </c>
      <c r="U11" s="199">
        <v>155</v>
      </c>
      <c r="V11" s="199">
        <v>271250</v>
      </c>
    </row>
    <row r="12" spans="1:22" ht="111.95" customHeight="1">
      <c r="A12" s="3" t="s">
        <v>56</v>
      </c>
      <c r="B12" s="199">
        <v>180</v>
      </c>
      <c r="C12" s="199">
        <v>2183</v>
      </c>
      <c r="D12" s="199">
        <v>3820250</v>
      </c>
      <c r="E12" s="199">
        <v>122</v>
      </c>
      <c r="F12" s="199">
        <v>1912</v>
      </c>
      <c r="G12" s="199">
        <v>3346000</v>
      </c>
      <c r="H12" s="199">
        <v>58</v>
      </c>
      <c r="I12" s="199">
        <v>271</v>
      </c>
      <c r="J12" s="199">
        <v>474250</v>
      </c>
      <c r="K12" s="199">
        <v>55</v>
      </c>
      <c r="L12" s="199">
        <v>239</v>
      </c>
      <c r="M12" s="199">
        <v>418250</v>
      </c>
      <c r="N12" s="199">
        <v>3</v>
      </c>
      <c r="O12" s="199">
        <v>32</v>
      </c>
      <c r="P12" s="199">
        <v>56000</v>
      </c>
      <c r="Q12" s="199">
        <v>0</v>
      </c>
      <c r="R12" s="199">
        <v>0</v>
      </c>
      <c r="S12" s="199">
        <v>0</v>
      </c>
      <c r="T12" s="199">
        <v>0</v>
      </c>
      <c r="U12" s="199">
        <v>0</v>
      </c>
      <c r="V12" s="199">
        <v>0</v>
      </c>
    </row>
    <row r="13" spans="1:22" ht="111.95" customHeight="1">
      <c r="A13" s="3" t="s">
        <v>57</v>
      </c>
      <c r="B13" s="199">
        <v>226</v>
      </c>
      <c r="C13" s="199">
        <v>3191</v>
      </c>
      <c r="D13" s="199">
        <v>5584250</v>
      </c>
      <c r="E13" s="199">
        <v>184</v>
      </c>
      <c r="F13" s="199">
        <v>2929</v>
      </c>
      <c r="G13" s="199">
        <v>5125750</v>
      </c>
      <c r="H13" s="199">
        <v>42</v>
      </c>
      <c r="I13" s="199">
        <v>262</v>
      </c>
      <c r="J13" s="199">
        <v>458500</v>
      </c>
      <c r="K13" s="199">
        <v>42</v>
      </c>
      <c r="L13" s="199">
        <v>262</v>
      </c>
      <c r="M13" s="199">
        <v>458500</v>
      </c>
      <c r="N13" s="199">
        <v>0</v>
      </c>
      <c r="O13" s="199">
        <v>0</v>
      </c>
      <c r="P13" s="199">
        <v>0</v>
      </c>
      <c r="Q13" s="199">
        <v>0</v>
      </c>
      <c r="R13" s="199">
        <v>0</v>
      </c>
      <c r="S13" s="199">
        <v>0</v>
      </c>
      <c r="T13" s="199">
        <v>0</v>
      </c>
      <c r="U13" s="199">
        <v>0</v>
      </c>
      <c r="V13" s="199">
        <v>0</v>
      </c>
    </row>
    <row r="14" spans="1:22" ht="111.95" customHeight="1">
      <c r="A14" s="3" t="s">
        <v>58</v>
      </c>
      <c r="B14" s="199">
        <v>224</v>
      </c>
      <c r="C14" s="199">
        <v>3249</v>
      </c>
      <c r="D14" s="199">
        <v>5685750</v>
      </c>
      <c r="E14" s="199">
        <v>197</v>
      </c>
      <c r="F14" s="199">
        <v>3037</v>
      </c>
      <c r="G14" s="199">
        <v>5314750</v>
      </c>
      <c r="H14" s="199">
        <v>27</v>
      </c>
      <c r="I14" s="199">
        <v>212</v>
      </c>
      <c r="J14" s="199">
        <v>371000</v>
      </c>
      <c r="K14" s="199">
        <v>21</v>
      </c>
      <c r="L14" s="199">
        <v>129</v>
      </c>
      <c r="M14" s="199">
        <v>225750</v>
      </c>
      <c r="N14" s="199">
        <v>6</v>
      </c>
      <c r="O14" s="199">
        <v>83</v>
      </c>
      <c r="P14" s="199">
        <v>145250</v>
      </c>
      <c r="Q14" s="199">
        <v>0</v>
      </c>
      <c r="R14" s="199">
        <v>0</v>
      </c>
      <c r="S14" s="199">
        <v>0</v>
      </c>
      <c r="T14" s="199">
        <v>0</v>
      </c>
      <c r="U14" s="199">
        <v>0</v>
      </c>
      <c r="V14" s="199">
        <v>0</v>
      </c>
    </row>
    <row r="15" spans="1:22" ht="111.95" customHeight="1">
      <c r="A15" s="3" t="s">
        <v>59</v>
      </c>
      <c r="B15" s="199">
        <v>214</v>
      </c>
      <c r="C15" s="199">
        <v>2938</v>
      </c>
      <c r="D15" s="199">
        <v>5141500</v>
      </c>
      <c r="E15" s="199">
        <v>149</v>
      </c>
      <c r="F15" s="199">
        <v>2471</v>
      </c>
      <c r="G15" s="199">
        <v>4324250</v>
      </c>
      <c r="H15" s="199">
        <v>65</v>
      </c>
      <c r="I15" s="199">
        <v>467</v>
      </c>
      <c r="J15" s="199">
        <v>817250</v>
      </c>
      <c r="K15" s="199">
        <v>55</v>
      </c>
      <c r="L15" s="199">
        <v>286</v>
      </c>
      <c r="M15" s="199">
        <v>500500</v>
      </c>
      <c r="N15" s="199">
        <v>10</v>
      </c>
      <c r="O15" s="199">
        <v>181</v>
      </c>
      <c r="P15" s="199">
        <v>316750</v>
      </c>
      <c r="Q15" s="199">
        <v>0</v>
      </c>
      <c r="R15" s="199">
        <v>0</v>
      </c>
      <c r="S15" s="199">
        <v>0</v>
      </c>
      <c r="T15" s="199">
        <v>0</v>
      </c>
      <c r="U15" s="199">
        <v>0</v>
      </c>
      <c r="V15" s="199">
        <v>0</v>
      </c>
    </row>
    <row r="16" spans="1:22" ht="111.95" customHeight="1">
      <c r="A16" s="3" t="s">
        <v>60</v>
      </c>
      <c r="B16" s="199">
        <v>181</v>
      </c>
      <c r="C16" s="199">
        <v>2559</v>
      </c>
      <c r="D16" s="199">
        <v>4478250</v>
      </c>
      <c r="E16" s="199">
        <v>125</v>
      </c>
      <c r="F16" s="199">
        <v>2238</v>
      </c>
      <c r="G16" s="199">
        <v>3916500</v>
      </c>
      <c r="H16" s="199">
        <v>56</v>
      </c>
      <c r="I16" s="199">
        <v>321</v>
      </c>
      <c r="J16" s="199">
        <v>561750</v>
      </c>
      <c r="K16" s="199">
        <v>50</v>
      </c>
      <c r="L16" s="199">
        <v>256</v>
      </c>
      <c r="M16" s="199">
        <v>448000</v>
      </c>
      <c r="N16" s="199">
        <v>6</v>
      </c>
      <c r="O16" s="199">
        <v>65</v>
      </c>
      <c r="P16" s="199">
        <v>113750</v>
      </c>
      <c r="Q16" s="199">
        <v>0</v>
      </c>
      <c r="R16" s="199">
        <v>0</v>
      </c>
      <c r="S16" s="199">
        <v>0</v>
      </c>
      <c r="T16" s="199">
        <v>0</v>
      </c>
      <c r="U16" s="199">
        <v>0</v>
      </c>
      <c r="V16" s="199">
        <v>0</v>
      </c>
    </row>
    <row r="17" spans="1:22" ht="111.95" customHeight="1">
      <c r="A17" s="3" t="s">
        <v>61</v>
      </c>
      <c r="B17" s="199">
        <v>235</v>
      </c>
      <c r="C17" s="199">
        <v>2818</v>
      </c>
      <c r="D17" s="199">
        <v>4931500</v>
      </c>
      <c r="E17" s="199">
        <v>174</v>
      </c>
      <c r="F17" s="199">
        <v>2472</v>
      </c>
      <c r="G17" s="199">
        <v>4326000</v>
      </c>
      <c r="H17" s="199">
        <v>61</v>
      </c>
      <c r="I17" s="199">
        <v>346</v>
      </c>
      <c r="J17" s="199">
        <v>605500</v>
      </c>
      <c r="K17" s="199">
        <v>57</v>
      </c>
      <c r="L17" s="199">
        <v>287</v>
      </c>
      <c r="M17" s="199">
        <v>502250</v>
      </c>
      <c r="N17" s="199">
        <v>3</v>
      </c>
      <c r="O17" s="199">
        <v>47</v>
      </c>
      <c r="P17" s="199">
        <v>82250</v>
      </c>
      <c r="Q17" s="199">
        <v>1</v>
      </c>
      <c r="R17" s="199">
        <v>12</v>
      </c>
      <c r="S17" s="199">
        <v>21000</v>
      </c>
      <c r="T17" s="199">
        <v>0</v>
      </c>
      <c r="U17" s="199">
        <v>0</v>
      </c>
      <c r="V17" s="199">
        <v>0</v>
      </c>
    </row>
    <row r="18" spans="1:22" ht="111.95" customHeight="1">
      <c r="A18" s="21" t="s">
        <v>62</v>
      </c>
      <c r="B18" s="200">
        <v>1822</v>
      </c>
      <c r="C18" s="200">
        <v>23644</v>
      </c>
      <c r="D18" s="200">
        <v>41377000</v>
      </c>
      <c r="E18" s="216">
        <v>1332</v>
      </c>
      <c r="F18" s="200">
        <v>20816</v>
      </c>
      <c r="G18" s="200">
        <v>36428000</v>
      </c>
      <c r="H18" s="200">
        <v>466</v>
      </c>
      <c r="I18" s="200">
        <v>2619</v>
      </c>
      <c r="J18" s="200">
        <v>4583250</v>
      </c>
      <c r="K18" s="200">
        <v>431</v>
      </c>
      <c r="L18" s="200">
        <v>2141</v>
      </c>
      <c r="M18" s="200">
        <v>3746750</v>
      </c>
      <c r="N18" s="200">
        <v>33</v>
      </c>
      <c r="O18" s="200">
        <v>456</v>
      </c>
      <c r="P18" s="200">
        <v>798000</v>
      </c>
      <c r="Q18" s="200">
        <v>2</v>
      </c>
      <c r="R18" s="200">
        <v>22</v>
      </c>
      <c r="S18" s="200">
        <v>38500</v>
      </c>
      <c r="T18" s="200">
        <v>24</v>
      </c>
      <c r="U18" s="200">
        <v>209</v>
      </c>
      <c r="V18" s="200">
        <v>365750</v>
      </c>
    </row>
  </sheetData>
  <mergeCells count="13">
    <mergeCell ref="K4:M4"/>
    <mergeCell ref="N4:P4"/>
    <mergeCell ref="Q4:S4"/>
    <mergeCell ref="A1:J1"/>
    <mergeCell ref="K1:V1"/>
    <mergeCell ref="A2:V2"/>
    <mergeCell ref="A3:A5"/>
    <mergeCell ref="B3:D4"/>
    <mergeCell ref="E3:G4"/>
    <mergeCell ref="H3:J3"/>
    <mergeCell ref="K3:S3"/>
    <mergeCell ref="T3:V4"/>
    <mergeCell ref="H4:J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4" firstPageNumber="44" pageOrder="overThenDown" orientation="portrait" useFirstPageNumber="1" r:id="rId1"/>
  <headerFooter>
    <oddFooter>&amp;C&amp;30&amp;P</oddFooter>
  </headerFooter>
  <colBreaks count="1" manualBreakCount="1">
    <brk id="10" max="34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92D050"/>
  </sheetPr>
  <dimension ref="A1:AC14"/>
  <sheetViews>
    <sheetView view="pageBreakPreview" zoomScale="40" zoomScaleSheetLayoutView="40" workbookViewId="0">
      <selection sqref="A1:C1"/>
    </sheetView>
  </sheetViews>
  <sheetFormatPr defaultRowHeight="19.5"/>
  <cols>
    <col min="1" max="1" width="70.125" style="1" customWidth="1"/>
    <col min="2" max="3" width="70.125" style="2" customWidth="1"/>
  </cols>
  <sheetData>
    <row r="1" spans="1:29" ht="165.75" customHeight="1">
      <c r="A1" s="359" t="s">
        <v>593</v>
      </c>
      <c r="B1" s="359"/>
      <c r="C1" s="359"/>
    </row>
    <row r="2" spans="1:29" ht="39.950000000000003" customHeight="1">
      <c r="A2" s="309" t="s">
        <v>202</v>
      </c>
      <c r="B2" s="309"/>
      <c r="C2" s="309"/>
    </row>
    <row r="3" spans="1:29" ht="150.75" customHeight="1">
      <c r="A3" s="25" t="s">
        <v>203</v>
      </c>
      <c r="B3" s="25" t="s">
        <v>204</v>
      </c>
      <c r="C3" s="25" t="s">
        <v>205</v>
      </c>
    </row>
    <row r="4" spans="1:29" ht="150.75" customHeight="1">
      <c r="A4" s="44" t="s">
        <v>509</v>
      </c>
      <c r="B4" s="115">
        <v>750</v>
      </c>
      <c r="C4" s="115">
        <v>20</v>
      </c>
      <c r="AC4" t="s">
        <v>201</v>
      </c>
    </row>
    <row r="5" spans="1:29" ht="150.75" customHeight="1">
      <c r="A5" s="26" t="s">
        <v>510</v>
      </c>
      <c r="B5" s="116">
        <v>650</v>
      </c>
      <c r="C5" s="116">
        <v>17</v>
      </c>
    </row>
    <row r="6" spans="1:29" ht="150.75" customHeight="1">
      <c r="A6" s="26" t="s">
        <v>511</v>
      </c>
      <c r="B6" s="116">
        <v>550</v>
      </c>
      <c r="C6" s="116">
        <v>14</v>
      </c>
    </row>
    <row r="7" spans="1:29" ht="150.75" customHeight="1">
      <c r="A7" s="45" t="s">
        <v>512</v>
      </c>
      <c r="B7" s="117">
        <v>450</v>
      </c>
      <c r="C7" s="117">
        <v>11</v>
      </c>
    </row>
    <row r="8" spans="1:29" ht="111.95" customHeight="1">
      <c r="A8" s="15"/>
      <c r="B8" s="16"/>
      <c r="C8" s="16"/>
    </row>
    <row r="9" spans="1:29" ht="111.95" customHeight="1">
      <c r="A9" s="15"/>
      <c r="B9" s="16"/>
      <c r="C9" s="16"/>
    </row>
    <row r="10" spans="1:29" ht="111.95" customHeight="1">
      <c r="A10" s="15"/>
      <c r="B10" s="16"/>
      <c r="C10" s="16"/>
    </row>
    <row r="11" spans="1:29" ht="111.95" customHeight="1">
      <c r="A11" s="15"/>
      <c r="B11" s="16"/>
      <c r="C11" s="16"/>
    </row>
    <row r="12" spans="1:29" ht="111.95" customHeight="1">
      <c r="A12" s="15"/>
      <c r="B12" s="16"/>
      <c r="C12" s="16"/>
    </row>
    <row r="13" spans="1:29" ht="111.95" customHeight="1">
      <c r="A13" s="15"/>
      <c r="B13" s="16"/>
      <c r="C13" s="16"/>
    </row>
    <row r="14" spans="1:29" ht="111.95" customHeight="1">
      <c r="A14" s="15"/>
      <c r="B14" s="17"/>
      <c r="C14" s="17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6" pageOrder="overThenDown" orientation="portrait" useFirstPageNumber="1" r:id="rId1"/>
  <headerFooter>
    <oddFooter>&amp;C&amp;30&amp;P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5:I22"/>
  <sheetViews>
    <sheetView view="pageBreakPreview" zoomScale="85" zoomScaleSheetLayoutView="85" workbookViewId="0"/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5" spans="1:9">
      <c r="C5" s="306"/>
      <c r="D5" s="306"/>
      <c r="E5" s="306"/>
      <c r="F5" s="306"/>
      <c r="G5" s="306"/>
    </row>
    <row r="6" spans="1:9">
      <c r="C6" s="306"/>
      <c r="D6" s="306"/>
      <c r="E6" s="306"/>
      <c r="F6" s="306"/>
      <c r="G6" s="306"/>
    </row>
    <row r="7" spans="1:9">
      <c r="C7" s="306"/>
      <c r="D7" s="306"/>
      <c r="E7" s="306"/>
      <c r="F7" s="306"/>
      <c r="G7" s="306"/>
    </row>
    <row r="8" spans="1:9" ht="21" customHeight="1">
      <c r="A8" s="370" t="s">
        <v>305</v>
      </c>
      <c r="B8" s="370"/>
      <c r="C8" s="370"/>
      <c r="D8" s="370"/>
      <c r="E8" s="370"/>
      <c r="F8" s="370"/>
      <c r="G8" s="370"/>
      <c r="H8" s="370"/>
      <c r="I8" s="370"/>
    </row>
    <row r="9" spans="1:9" ht="20.25" customHeight="1">
      <c r="A9" s="370"/>
      <c r="B9" s="370"/>
      <c r="C9" s="370"/>
      <c r="D9" s="370"/>
      <c r="E9" s="370"/>
      <c r="F9" s="370"/>
      <c r="G9" s="370"/>
      <c r="H9" s="370"/>
      <c r="I9" s="370"/>
    </row>
    <row r="10" spans="1:9" ht="30" customHeight="1">
      <c r="A10" s="370"/>
      <c r="B10" s="370"/>
      <c r="C10" s="370"/>
      <c r="D10" s="370"/>
      <c r="E10" s="370"/>
      <c r="F10" s="370"/>
      <c r="G10" s="370"/>
      <c r="H10" s="370"/>
      <c r="I10" s="370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19" customFormat="1" ht="27.75" customHeight="1">
      <c r="G18" s="18"/>
      <c r="H18"/>
      <c r="I18"/>
    </row>
    <row r="19" spans="7:9" s="19" customFormat="1" ht="27.75" customHeight="1">
      <c r="G19" s="18"/>
      <c r="H19"/>
      <c r="I19"/>
    </row>
    <row r="20" spans="7:9" s="19" customFormat="1" ht="27.75" customHeight="1">
      <c r="G20" s="18"/>
      <c r="H20"/>
      <c r="I20"/>
    </row>
    <row r="21" spans="7:9" s="19" customFormat="1" ht="30" customHeight="1">
      <c r="G21" s="18"/>
      <c r="H21"/>
      <c r="I21"/>
    </row>
    <row r="22" spans="7:9" s="19" customFormat="1" ht="27.75" customHeight="1">
      <c r="G22" s="18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92D050"/>
  </sheetPr>
  <dimension ref="A1:AG26"/>
  <sheetViews>
    <sheetView view="pageBreakPreview" zoomScale="40" zoomScaleSheetLayoutView="40" workbookViewId="0">
      <selection activeCell="B11" sqref="B11"/>
    </sheetView>
  </sheetViews>
  <sheetFormatPr defaultRowHeight="19.5"/>
  <cols>
    <col min="1" max="2" width="29.625" style="1" customWidth="1"/>
    <col min="3" max="7" width="29.625" style="2" customWidth="1"/>
  </cols>
  <sheetData>
    <row r="1" spans="1:33" ht="165.75" customHeight="1">
      <c r="A1" s="359" t="s">
        <v>600</v>
      </c>
      <c r="B1" s="359"/>
      <c r="C1" s="359"/>
      <c r="D1" s="359"/>
      <c r="E1" s="359"/>
      <c r="F1" s="359"/>
      <c r="G1" s="359"/>
    </row>
    <row r="2" spans="1:33" ht="39.950000000000003" customHeight="1">
      <c r="A2" s="309" t="s">
        <v>211</v>
      </c>
      <c r="B2" s="309"/>
      <c r="C2" s="309"/>
      <c r="D2" s="309"/>
      <c r="E2" s="309"/>
      <c r="F2" s="309"/>
      <c r="G2" s="309"/>
    </row>
    <row r="3" spans="1:33" ht="97.5" customHeight="1">
      <c r="A3" s="373" t="s">
        <v>92</v>
      </c>
      <c r="B3" s="371" t="s">
        <v>119</v>
      </c>
      <c r="C3" s="372"/>
      <c r="D3" s="371" t="s">
        <v>206</v>
      </c>
      <c r="E3" s="372"/>
      <c r="F3" s="371" t="s">
        <v>207</v>
      </c>
      <c r="G3" s="372"/>
    </row>
    <row r="4" spans="1:33" ht="97.5" customHeight="1">
      <c r="A4" s="374"/>
      <c r="B4" s="25" t="s">
        <v>208</v>
      </c>
      <c r="C4" s="25" t="s">
        <v>209</v>
      </c>
      <c r="D4" s="25" t="s">
        <v>208</v>
      </c>
      <c r="E4" s="25" t="s">
        <v>209</v>
      </c>
      <c r="F4" s="25" t="s">
        <v>208</v>
      </c>
      <c r="G4" s="25" t="s">
        <v>209</v>
      </c>
    </row>
    <row r="5" spans="1:33" ht="111.95" customHeight="1">
      <c r="A5" s="27" t="s">
        <v>210</v>
      </c>
      <c r="B5" s="91">
        <v>93</v>
      </c>
      <c r="C5" s="92">
        <f>E5+G5</f>
        <v>0</v>
      </c>
      <c r="D5" s="92">
        <v>84</v>
      </c>
      <c r="E5" s="92">
        <v>0</v>
      </c>
      <c r="F5" s="92">
        <v>9</v>
      </c>
      <c r="G5" s="92">
        <v>0</v>
      </c>
      <c r="AG5" t="s">
        <v>201</v>
      </c>
    </row>
    <row r="6" spans="1:33" ht="111.95" customHeight="1">
      <c r="A6" s="15"/>
      <c r="B6" s="15"/>
      <c r="C6" s="16"/>
      <c r="D6" s="16"/>
      <c r="E6" s="16"/>
      <c r="F6" s="16"/>
      <c r="G6" s="16"/>
    </row>
    <row r="7" spans="1:33" ht="165.75" customHeight="1">
      <c r="A7" s="359" t="s">
        <v>644</v>
      </c>
      <c r="B7" s="359"/>
      <c r="C7" s="359"/>
      <c r="D7" s="359"/>
      <c r="E7" s="359"/>
      <c r="F7" s="359"/>
      <c r="G7" s="359"/>
    </row>
    <row r="8" spans="1:33" ht="99.75" customHeight="1">
      <c r="A8" s="46" t="s">
        <v>213</v>
      </c>
      <c r="B8" s="23"/>
      <c r="C8" s="23"/>
      <c r="D8" s="23"/>
      <c r="E8" s="23"/>
      <c r="F8" s="23"/>
      <c r="G8" s="23"/>
    </row>
    <row r="9" spans="1:33" ht="39.950000000000003" customHeight="1">
      <c r="A9" s="309" t="s">
        <v>211</v>
      </c>
      <c r="B9" s="309"/>
      <c r="C9" s="309"/>
      <c r="D9" s="309"/>
      <c r="E9" s="309"/>
      <c r="F9" s="309"/>
      <c r="G9" s="309"/>
    </row>
    <row r="10" spans="1:33" ht="97.5" customHeight="1">
      <c r="A10" s="25" t="s">
        <v>92</v>
      </c>
      <c r="B10" s="25" t="s">
        <v>119</v>
      </c>
      <c r="C10" s="25" t="s">
        <v>219</v>
      </c>
      <c r="D10" s="25" t="s">
        <v>221</v>
      </c>
      <c r="E10" s="25" t="s">
        <v>222</v>
      </c>
      <c r="F10" s="25" t="s">
        <v>223</v>
      </c>
      <c r="G10" s="25" t="s">
        <v>220</v>
      </c>
    </row>
    <row r="11" spans="1:33" ht="111.95" customHeight="1">
      <c r="A11" s="27" t="s">
        <v>210</v>
      </c>
      <c r="B11" s="91">
        <v>84</v>
      </c>
      <c r="C11" s="92">
        <v>4</v>
      </c>
      <c r="D11" s="92">
        <v>22</v>
      </c>
      <c r="E11" s="92">
        <v>23</v>
      </c>
      <c r="F11" s="92">
        <v>23</v>
      </c>
      <c r="G11" s="92">
        <v>12</v>
      </c>
    </row>
    <row r="12" spans="1:33" ht="73.5" customHeight="1">
      <c r="A12" s="15"/>
      <c r="B12" s="15"/>
      <c r="C12" s="16"/>
      <c r="D12" s="16"/>
      <c r="E12" s="16"/>
      <c r="F12" s="16"/>
      <c r="G12" s="16"/>
    </row>
    <row r="13" spans="1:33" ht="99.75" customHeight="1">
      <c r="A13" s="46" t="s">
        <v>212</v>
      </c>
      <c r="B13" s="23"/>
      <c r="C13" s="23"/>
      <c r="D13" s="23"/>
      <c r="E13" s="23"/>
      <c r="F13" s="23"/>
      <c r="G13" s="23"/>
    </row>
    <row r="14" spans="1:33" ht="39.950000000000003" customHeight="1">
      <c r="A14" s="309" t="s">
        <v>211</v>
      </c>
      <c r="B14" s="309"/>
      <c r="C14" s="309"/>
      <c r="D14" s="309"/>
      <c r="E14" s="309"/>
      <c r="F14" s="309"/>
      <c r="G14" s="309"/>
    </row>
    <row r="15" spans="1:33" ht="97.5" customHeight="1">
      <c r="A15" s="25" t="s">
        <v>92</v>
      </c>
      <c r="B15" s="25" t="s">
        <v>119</v>
      </c>
      <c r="C15" s="25" t="s">
        <v>214</v>
      </c>
      <c r="D15" s="25" t="s">
        <v>215</v>
      </c>
      <c r="E15" s="25" t="s">
        <v>216</v>
      </c>
      <c r="F15" s="25" t="s">
        <v>217</v>
      </c>
      <c r="G15" s="25" t="s">
        <v>218</v>
      </c>
    </row>
    <row r="16" spans="1:33" ht="111.95" customHeight="1">
      <c r="A16" s="27" t="s">
        <v>210</v>
      </c>
      <c r="B16" s="91">
        <v>84</v>
      </c>
      <c r="C16" s="92">
        <v>0</v>
      </c>
      <c r="D16" s="92">
        <v>4</v>
      </c>
      <c r="E16" s="92">
        <v>17</v>
      </c>
      <c r="F16" s="92">
        <v>26</v>
      </c>
      <c r="G16" s="92">
        <v>37</v>
      </c>
    </row>
    <row r="17" spans="1:7" ht="111.95" customHeight="1">
      <c r="A17" s="15"/>
      <c r="B17" s="15"/>
      <c r="C17" s="17"/>
      <c r="D17" s="17"/>
      <c r="E17" s="17"/>
      <c r="F17" s="17"/>
      <c r="G17" s="17"/>
    </row>
    <row r="24" spans="1:7">
      <c r="C24" s="154"/>
      <c r="D24" s="154"/>
      <c r="E24" s="154"/>
      <c r="F24" s="154"/>
      <c r="G24" s="154"/>
    </row>
    <row r="26" spans="1:7">
      <c r="C26" s="154"/>
      <c r="D26" s="154"/>
      <c r="E26" s="154"/>
      <c r="F26" s="154"/>
      <c r="G26" s="154"/>
    </row>
  </sheetData>
  <mergeCells count="9">
    <mergeCell ref="A14:G14"/>
    <mergeCell ref="A1:G1"/>
    <mergeCell ref="A2:G2"/>
    <mergeCell ref="A9:G9"/>
    <mergeCell ref="F3:G3"/>
    <mergeCell ref="D3:E3"/>
    <mergeCell ref="B3:C3"/>
    <mergeCell ref="A3:A4"/>
    <mergeCell ref="A7:G7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8" pageOrder="overThenDown" orientation="portrait" useFirstPageNumber="1" r:id="rId1"/>
  <headerFooter>
    <oddFooter>&amp;C&amp;30&amp;P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92D050"/>
  </sheetPr>
  <dimension ref="A1:J64"/>
  <sheetViews>
    <sheetView view="pageBreakPreview" zoomScale="40" zoomScaleSheetLayoutView="40" workbookViewId="0">
      <pane xSplit="1" ySplit="3" topLeftCell="B4" activePane="bottomRight" state="frozen"/>
      <selection activeCell="F12" sqref="F12"/>
      <selection pane="topRight" activeCell="F12" sqref="F12"/>
      <selection pane="bottomLeft" activeCell="F12" sqref="F12"/>
      <selection pane="bottomRight" sqref="A1:G1"/>
    </sheetView>
  </sheetViews>
  <sheetFormatPr defaultRowHeight="19.5"/>
  <cols>
    <col min="1" max="1" width="18.5" style="1" customWidth="1"/>
    <col min="2" max="2" width="41" style="1" customWidth="1"/>
    <col min="3" max="3" width="43.625" style="2" customWidth="1"/>
    <col min="4" max="4" width="1.5" customWidth="1"/>
    <col min="5" max="5" width="18.5" style="1" customWidth="1"/>
    <col min="6" max="6" width="41" style="1" customWidth="1"/>
    <col min="7" max="7" width="43.625" style="2" customWidth="1"/>
  </cols>
  <sheetData>
    <row r="1" spans="1:10" ht="165.75" customHeight="1">
      <c r="A1" s="359" t="s">
        <v>277</v>
      </c>
      <c r="B1" s="359"/>
      <c r="C1" s="359"/>
      <c r="D1" s="359"/>
      <c r="E1" s="359"/>
      <c r="F1" s="359"/>
      <c r="G1" s="359"/>
    </row>
    <row r="2" spans="1:10" ht="39.950000000000003" customHeight="1">
      <c r="A2" s="366"/>
      <c r="B2" s="366"/>
      <c r="C2" s="366"/>
      <c r="E2" s="366"/>
      <c r="F2" s="366"/>
      <c r="G2" s="366"/>
    </row>
    <row r="3" spans="1:10" ht="78" customHeight="1">
      <c r="A3" s="38" t="s">
        <v>632</v>
      </c>
      <c r="B3" s="84" t="s">
        <v>633</v>
      </c>
      <c r="C3" s="38" t="s">
        <v>634</v>
      </c>
      <c r="D3" s="53"/>
      <c r="E3" s="38" t="s">
        <v>632</v>
      </c>
      <c r="F3" s="84" t="s">
        <v>635</v>
      </c>
      <c r="G3" s="38" t="s">
        <v>634</v>
      </c>
    </row>
    <row r="4" spans="1:10" ht="78" customHeight="1">
      <c r="A4" s="203">
        <v>1</v>
      </c>
      <c r="B4" s="204" t="s">
        <v>595</v>
      </c>
      <c r="C4" s="203" t="s">
        <v>643</v>
      </c>
      <c r="D4" s="53"/>
      <c r="E4" s="85">
        <v>29</v>
      </c>
      <c r="F4" s="86" t="s">
        <v>371</v>
      </c>
      <c r="G4" s="85" t="s">
        <v>372</v>
      </c>
      <c r="I4" s="155"/>
      <c r="J4" s="156"/>
    </row>
    <row r="5" spans="1:10" ht="78" customHeight="1">
      <c r="A5" s="85">
        <v>2</v>
      </c>
      <c r="B5" s="86" t="s">
        <v>332</v>
      </c>
      <c r="C5" s="85" t="s">
        <v>333</v>
      </c>
      <c r="D5" s="53"/>
      <c r="E5" s="85">
        <v>30</v>
      </c>
      <c r="F5" s="86" t="s">
        <v>373</v>
      </c>
      <c r="G5" s="85" t="s">
        <v>643</v>
      </c>
      <c r="I5" s="155"/>
      <c r="J5" s="156"/>
    </row>
    <row r="6" spans="1:10" ht="78" customHeight="1">
      <c r="A6" s="85">
        <v>3</v>
      </c>
      <c r="B6" s="86" t="s">
        <v>334</v>
      </c>
      <c r="C6" s="85" t="s">
        <v>335</v>
      </c>
      <c r="D6" s="53"/>
      <c r="E6" s="85">
        <v>32</v>
      </c>
      <c r="F6" s="86" t="s">
        <v>374</v>
      </c>
      <c r="G6" s="85" t="s">
        <v>375</v>
      </c>
      <c r="I6" s="155"/>
      <c r="J6" s="157"/>
    </row>
    <row r="7" spans="1:10" ht="78" customHeight="1">
      <c r="A7" s="85">
        <v>4</v>
      </c>
      <c r="B7" s="86" t="s">
        <v>336</v>
      </c>
      <c r="C7" s="85" t="s">
        <v>337</v>
      </c>
      <c r="D7" s="53"/>
      <c r="E7" s="85">
        <v>33</v>
      </c>
      <c r="F7" s="86" t="s">
        <v>376</v>
      </c>
      <c r="G7" s="85" t="s">
        <v>377</v>
      </c>
      <c r="I7" s="155"/>
      <c r="J7" s="156"/>
    </row>
    <row r="8" spans="1:10" ht="78" customHeight="1">
      <c r="A8" s="85">
        <v>6</v>
      </c>
      <c r="B8" s="86" t="s">
        <v>338</v>
      </c>
      <c r="C8" s="85" t="s">
        <v>339</v>
      </c>
      <c r="D8" s="53"/>
      <c r="E8" s="85">
        <v>34</v>
      </c>
      <c r="F8" s="86" t="s">
        <v>378</v>
      </c>
      <c r="G8" s="85" t="s">
        <v>379</v>
      </c>
      <c r="I8" s="155"/>
      <c r="J8" s="156"/>
    </row>
    <row r="9" spans="1:10" ht="78" customHeight="1">
      <c r="A9" s="85">
        <v>7</v>
      </c>
      <c r="B9" s="86" t="s">
        <v>340</v>
      </c>
      <c r="C9" s="85" t="s">
        <v>341</v>
      </c>
      <c r="D9" s="53"/>
      <c r="E9" s="85">
        <v>35</v>
      </c>
      <c r="F9" s="86" t="s">
        <v>380</v>
      </c>
      <c r="G9" s="85" t="s">
        <v>643</v>
      </c>
      <c r="I9" s="155"/>
      <c r="J9" s="156"/>
    </row>
    <row r="10" spans="1:10" ht="78" customHeight="1">
      <c r="A10" s="85">
        <v>8</v>
      </c>
      <c r="B10" s="86" t="s">
        <v>342</v>
      </c>
      <c r="C10" s="85" t="s">
        <v>343</v>
      </c>
      <c r="D10" s="53"/>
      <c r="E10" s="85">
        <v>36</v>
      </c>
      <c r="F10" s="86" t="s">
        <v>381</v>
      </c>
      <c r="G10" s="85" t="s">
        <v>382</v>
      </c>
      <c r="I10" s="155"/>
      <c r="J10" s="158"/>
    </row>
    <row r="11" spans="1:10" ht="78" customHeight="1">
      <c r="A11" s="85">
        <v>9</v>
      </c>
      <c r="B11" s="86" t="s">
        <v>344</v>
      </c>
      <c r="C11" s="85" t="s">
        <v>345</v>
      </c>
      <c r="D11" s="53"/>
      <c r="E11" s="85">
        <v>37</v>
      </c>
      <c r="F11" s="86" t="s">
        <v>383</v>
      </c>
      <c r="G11" s="85" t="s">
        <v>384</v>
      </c>
      <c r="I11" s="155"/>
      <c r="J11" s="156"/>
    </row>
    <row r="12" spans="1:10" ht="78" customHeight="1">
      <c r="A12" s="85">
        <v>10</v>
      </c>
      <c r="B12" s="86" t="s">
        <v>346</v>
      </c>
      <c r="C12" s="85" t="s">
        <v>347</v>
      </c>
      <c r="D12" s="53"/>
      <c r="E12" s="85">
        <v>38</v>
      </c>
      <c r="F12" s="86" t="s">
        <v>385</v>
      </c>
      <c r="G12" s="85" t="s">
        <v>386</v>
      </c>
      <c r="I12" s="155"/>
      <c r="J12" s="156"/>
    </row>
    <row r="13" spans="1:10" ht="78" customHeight="1">
      <c r="A13" s="85">
        <v>11</v>
      </c>
      <c r="B13" s="86" t="s">
        <v>348</v>
      </c>
      <c r="C13" s="85" t="s">
        <v>349</v>
      </c>
      <c r="D13" s="53"/>
      <c r="E13" s="85">
        <v>39</v>
      </c>
      <c r="F13" s="86" t="s">
        <v>387</v>
      </c>
      <c r="G13" s="85" t="s">
        <v>388</v>
      </c>
      <c r="I13" s="155"/>
      <c r="J13" s="156"/>
    </row>
    <row r="14" spans="1:10" ht="78" customHeight="1">
      <c r="A14" s="85">
        <v>12</v>
      </c>
      <c r="B14" s="86" t="s">
        <v>350</v>
      </c>
      <c r="C14" s="85" t="s">
        <v>351</v>
      </c>
      <c r="D14" s="53"/>
      <c r="E14" s="85">
        <v>40</v>
      </c>
      <c r="F14" s="86" t="s">
        <v>389</v>
      </c>
      <c r="G14" s="85" t="s">
        <v>390</v>
      </c>
      <c r="I14" s="155"/>
      <c r="J14" s="156"/>
    </row>
    <row r="15" spans="1:10" ht="78" customHeight="1">
      <c r="A15" s="85">
        <v>13</v>
      </c>
      <c r="B15" s="86" t="s">
        <v>352</v>
      </c>
      <c r="C15" s="85" t="s">
        <v>353</v>
      </c>
      <c r="D15" s="53"/>
      <c r="E15" s="85">
        <v>42</v>
      </c>
      <c r="F15" s="86" t="s">
        <v>391</v>
      </c>
      <c r="G15" s="85" t="s">
        <v>392</v>
      </c>
      <c r="I15" s="155"/>
      <c r="J15" s="156"/>
    </row>
    <row r="16" spans="1:10" ht="78" customHeight="1">
      <c r="A16" s="85">
        <v>14</v>
      </c>
      <c r="B16" s="86" t="s">
        <v>354</v>
      </c>
      <c r="C16" s="85" t="s">
        <v>355</v>
      </c>
      <c r="D16" s="53"/>
      <c r="E16" s="85">
        <v>44</v>
      </c>
      <c r="F16" s="86" t="s">
        <v>393</v>
      </c>
      <c r="G16" s="85" t="s">
        <v>394</v>
      </c>
      <c r="I16" s="155"/>
      <c r="J16" s="156"/>
    </row>
    <row r="17" spans="1:10" ht="78" customHeight="1">
      <c r="A17" s="85">
        <v>15</v>
      </c>
      <c r="B17" s="86" t="s">
        <v>356</v>
      </c>
      <c r="C17" s="85" t="s">
        <v>357</v>
      </c>
      <c r="D17" s="53"/>
      <c r="E17" s="85">
        <v>45</v>
      </c>
      <c r="F17" s="86" t="s">
        <v>395</v>
      </c>
      <c r="G17" s="85" t="s">
        <v>396</v>
      </c>
      <c r="I17" s="155"/>
      <c r="J17" s="156"/>
    </row>
    <row r="18" spans="1:10" ht="78" customHeight="1">
      <c r="A18" s="85">
        <v>17</v>
      </c>
      <c r="B18" s="86" t="s">
        <v>358</v>
      </c>
      <c r="C18" s="85" t="s">
        <v>359</v>
      </c>
      <c r="D18" s="53"/>
      <c r="E18" s="85">
        <v>47</v>
      </c>
      <c r="F18" s="86" t="s">
        <v>397</v>
      </c>
      <c r="G18" s="85" t="s">
        <v>398</v>
      </c>
      <c r="I18" s="155"/>
      <c r="J18" s="156"/>
    </row>
    <row r="19" spans="1:10" ht="78" customHeight="1">
      <c r="A19" s="85">
        <v>18</v>
      </c>
      <c r="B19" s="86" t="s">
        <v>360</v>
      </c>
      <c r="C19" s="85" t="s">
        <v>361</v>
      </c>
      <c r="D19" s="53"/>
      <c r="E19" s="85">
        <v>48</v>
      </c>
      <c r="F19" s="86" t="s">
        <v>399</v>
      </c>
      <c r="G19" s="85" t="s">
        <v>400</v>
      </c>
      <c r="I19" s="155"/>
      <c r="J19" s="156"/>
    </row>
    <row r="20" spans="1:10" ht="78" customHeight="1">
      <c r="A20" s="85">
        <v>21</v>
      </c>
      <c r="B20" s="86" t="s">
        <v>636</v>
      </c>
      <c r="C20" s="85" t="s">
        <v>362</v>
      </c>
      <c r="D20" s="53"/>
      <c r="E20" s="85">
        <v>49</v>
      </c>
      <c r="F20" s="86" t="s">
        <v>514</v>
      </c>
      <c r="G20" s="85" t="s">
        <v>401</v>
      </c>
      <c r="I20" s="155"/>
      <c r="J20" s="154"/>
    </row>
    <row r="21" spans="1:10" ht="78" customHeight="1">
      <c r="A21" s="85">
        <v>22</v>
      </c>
      <c r="B21" s="86" t="s">
        <v>363</v>
      </c>
      <c r="C21" s="85" t="s">
        <v>364</v>
      </c>
      <c r="D21" s="53"/>
      <c r="E21" s="85">
        <v>51</v>
      </c>
      <c r="F21" s="86" t="s">
        <v>402</v>
      </c>
      <c r="G21" s="85" t="s">
        <v>403</v>
      </c>
      <c r="I21" s="155"/>
      <c r="J21" s="156"/>
    </row>
    <row r="22" spans="1:10" ht="78" customHeight="1">
      <c r="A22" s="85">
        <v>23</v>
      </c>
      <c r="B22" s="86" t="s">
        <v>365</v>
      </c>
      <c r="C22" s="85" t="s">
        <v>366</v>
      </c>
      <c r="D22" s="53"/>
      <c r="E22" s="85">
        <v>52</v>
      </c>
      <c r="F22" s="86" t="s">
        <v>404</v>
      </c>
      <c r="G22" s="85" t="s">
        <v>330</v>
      </c>
      <c r="I22" s="155"/>
      <c r="J22" s="156"/>
    </row>
    <row r="23" spans="1:10" ht="78" customHeight="1">
      <c r="A23" s="85">
        <v>24</v>
      </c>
      <c r="B23" s="86" t="s">
        <v>367</v>
      </c>
      <c r="C23" s="85" t="s">
        <v>368</v>
      </c>
      <c r="D23" s="53"/>
      <c r="E23" s="85">
        <v>53</v>
      </c>
      <c r="F23" s="86" t="s">
        <v>405</v>
      </c>
      <c r="G23" s="85" t="s">
        <v>406</v>
      </c>
    </row>
    <row r="24" spans="1:10" ht="78" customHeight="1">
      <c r="A24" s="85">
        <v>25</v>
      </c>
      <c r="B24" s="86" t="s">
        <v>369</v>
      </c>
      <c r="C24" s="85" t="s">
        <v>370</v>
      </c>
      <c r="D24" s="53"/>
      <c r="E24" s="85">
        <v>54</v>
      </c>
      <c r="F24" s="86" t="s">
        <v>407</v>
      </c>
      <c r="G24" s="85" t="s">
        <v>408</v>
      </c>
      <c r="I24" s="155"/>
      <c r="J24" s="156"/>
    </row>
    <row r="25" spans="1:10" ht="78" customHeight="1">
      <c r="A25" s="181">
        <v>28</v>
      </c>
      <c r="B25" s="182" t="s">
        <v>637</v>
      </c>
      <c r="C25" s="181" t="s">
        <v>638</v>
      </c>
      <c r="D25" s="184"/>
      <c r="E25" s="181">
        <v>55</v>
      </c>
      <c r="F25" s="182" t="s">
        <v>409</v>
      </c>
      <c r="G25" s="181" t="s">
        <v>410</v>
      </c>
      <c r="I25" s="155"/>
      <c r="J25" s="156"/>
    </row>
    <row r="26" spans="1:10" ht="78" customHeight="1">
      <c r="A26" s="85">
        <v>56</v>
      </c>
      <c r="B26" s="86" t="s">
        <v>411</v>
      </c>
      <c r="C26" s="85" t="s">
        <v>412</v>
      </c>
      <c r="D26" s="53"/>
      <c r="E26" s="85">
        <v>90</v>
      </c>
      <c r="F26" s="86" t="s">
        <v>450</v>
      </c>
      <c r="G26" s="85" t="s">
        <v>451</v>
      </c>
      <c r="I26" s="155"/>
      <c r="J26" s="156"/>
    </row>
    <row r="27" spans="1:10" ht="78" customHeight="1">
      <c r="A27" s="85">
        <v>59</v>
      </c>
      <c r="B27" s="86" t="s">
        <v>596</v>
      </c>
      <c r="C27" s="85" t="s">
        <v>413</v>
      </c>
      <c r="D27" s="53"/>
      <c r="E27" s="85">
        <v>91</v>
      </c>
      <c r="F27" s="86" t="s">
        <v>452</v>
      </c>
      <c r="G27" s="85" t="s">
        <v>453</v>
      </c>
      <c r="I27" s="155"/>
      <c r="J27" s="156"/>
    </row>
    <row r="28" spans="1:10" ht="78" customHeight="1">
      <c r="A28" s="85">
        <v>60</v>
      </c>
      <c r="B28" s="86" t="s">
        <v>639</v>
      </c>
      <c r="C28" s="85" t="s">
        <v>414</v>
      </c>
      <c r="D28" s="53"/>
      <c r="E28" s="85">
        <v>92</v>
      </c>
      <c r="F28" s="86" t="s">
        <v>454</v>
      </c>
      <c r="G28" s="85" t="s">
        <v>455</v>
      </c>
      <c r="I28" s="155"/>
      <c r="J28" s="156"/>
    </row>
    <row r="29" spans="1:10" ht="78" customHeight="1">
      <c r="A29" s="85">
        <v>61</v>
      </c>
      <c r="B29" s="86" t="s">
        <v>415</v>
      </c>
      <c r="C29" s="85" t="s">
        <v>416</v>
      </c>
      <c r="D29" s="53"/>
      <c r="E29" s="85">
        <v>93</v>
      </c>
      <c r="F29" s="86" t="s">
        <v>456</v>
      </c>
      <c r="G29" s="85" t="s">
        <v>457</v>
      </c>
      <c r="I29" s="155"/>
      <c r="J29" s="156"/>
    </row>
    <row r="30" spans="1:10" ht="78" customHeight="1">
      <c r="A30" s="85">
        <v>63</v>
      </c>
      <c r="B30" s="86" t="s">
        <v>417</v>
      </c>
      <c r="C30" s="85" t="s">
        <v>347</v>
      </c>
      <c r="D30" s="53"/>
      <c r="E30" s="85">
        <v>94</v>
      </c>
      <c r="F30" s="86" t="s">
        <v>458</v>
      </c>
      <c r="G30" s="85" t="s">
        <v>457</v>
      </c>
      <c r="I30" s="155"/>
      <c r="J30" s="156"/>
    </row>
    <row r="31" spans="1:10" ht="78" customHeight="1">
      <c r="A31" s="85">
        <v>64</v>
      </c>
      <c r="B31" s="86" t="s">
        <v>418</v>
      </c>
      <c r="C31" s="85" t="s">
        <v>419</v>
      </c>
      <c r="D31" s="53"/>
      <c r="E31" s="85">
        <v>95</v>
      </c>
      <c r="F31" s="86" t="s">
        <v>459</v>
      </c>
      <c r="G31" s="85" t="s">
        <v>460</v>
      </c>
      <c r="I31" s="155"/>
      <c r="J31" s="156"/>
    </row>
    <row r="32" spans="1:10" ht="78" customHeight="1">
      <c r="A32" s="85">
        <v>65</v>
      </c>
      <c r="B32" s="86" t="s">
        <v>420</v>
      </c>
      <c r="C32" s="85" t="s">
        <v>421</v>
      </c>
      <c r="D32" s="53"/>
      <c r="E32" s="85">
        <v>96</v>
      </c>
      <c r="F32" s="86" t="s">
        <v>461</v>
      </c>
      <c r="G32" s="85" t="s">
        <v>330</v>
      </c>
      <c r="I32" s="155"/>
      <c r="J32" s="159"/>
    </row>
    <row r="33" spans="1:10" ht="78" customHeight="1">
      <c r="A33" s="85">
        <v>66</v>
      </c>
      <c r="B33" s="86" t="s">
        <v>422</v>
      </c>
      <c r="C33" s="85" t="s">
        <v>423</v>
      </c>
      <c r="D33" s="53"/>
      <c r="E33" s="85">
        <v>97</v>
      </c>
      <c r="F33" s="86" t="s">
        <v>462</v>
      </c>
      <c r="G33" s="85" t="s">
        <v>463</v>
      </c>
      <c r="I33" s="155"/>
      <c r="J33" s="156"/>
    </row>
    <row r="34" spans="1:10" ht="78" customHeight="1">
      <c r="A34" s="85">
        <v>67</v>
      </c>
      <c r="B34" s="86" t="s">
        <v>424</v>
      </c>
      <c r="C34" s="85" t="s">
        <v>425</v>
      </c>
      <c r="D34" s="53"/>
      <c r="E34" s="85">
        <v>98</v>
      </c>
      <c r="F34" s="86" t="s">
        <v>464</v>
      </c>
      <c r="G34" s="85" t="s">
        <v>465</v>
      </c>
      <c r="I34" s="155"/>
      <c r="J34" s="156"/>
    </row>
    <row r="35" spans="1:10" ht="78" customHeight="1">
      <c r="A35" s="85">
        <v>70</v>
      </c>
      <c r="B35" s="86" t="s">
        <v>426</v>
      </c>
      <c r="C35" s="85" t="s">
        <v>406</v>
      </c>
      <c r="D35" s="53"/>
      <c r="E35" s="85">
        <v>100</v>
      </c>
      <c r="F35" s="86" t="s">
        <v>466</v>
      </c>
      <c r="G35" s="85" t="s">
        <v>467</v>
      </c>
      <c r="I35" s="155"/>
      <c r="J35" s="156"/>
    </row>
    <row r="36" spans="1:10" ht="78" customHeight="1">
      <c r="A36" s="85">
        <v>71</v>
      </c>
      <c r="B36" s="86" t="s">
        <v>427</v>
      </c>
      <c r="C36" s="85" t="s">
        <v>428</v>
      </c>
      <c r="D36" s="53"/>
      <c r="E36" s="85">
        <v>101</v>
      </c>
      <c r="F36" s="86" t="s">
        <v>468</v>
      </c>
      <c r="G36" s="85" t="s">
        <v>469</v>
      </c>
      <c r="I36" s="155"/>
      <c r="J36" s="156"/>
    </row>
    <row r="37" spans="1:10" ht="78" customHeight="1">
      <c r="A37" s="85">
        <v>74</v>
      </c>
      <c r="B37" s="86" t="s">
        <v>429</v>
      </c>
      <c r="C37" s="85" t="s">
        <v>430</v>
      </c>
      <c r="D37" s="53"/>
      <c r="E37" s="85">
        <v>102</v>
      </c>
      <c r="F37" s="86" t="s">
        <v>515</v>
      </c>
      <c r="G37" s="85" t="s">
        <v>470</v>
      </c>
      <c r="I37" s="155"/>
      <c r="J37" s="156"/>
    </row>
    <row r="38" spans="1:10" ht="78" customHeight="1">
      <c r="A38" s="85">
        <v>75</v>
      </c>
      <c r="B38" s="86" t="s">
        <v>431</v>
      </c>
      <c r="C38" s="85" t="s">
        <v>432</v>
      </c>
      <c r="D38" s="53"/>
      <c r="E38" s="85">
        <v>103</v>
      </c>
      <c r="F38" s="86" t="s">
        <v>471</v>
      </c>
      <c r="G38" s="85" t="s">
        <v>457</v>
      </c>
      <c r="I38" s="155"/>
      <c r="J38" s="156"/>
    </row>
    <row r="39" spans="1:10" ht="78" customHeight="1">
      <c r="A39" s="85">
        <v>76</v>
      </c>
      <c r="B39" s="86" t="s">
        <v>433</v>
      </c>
      <c r="C39" s="85" t="s">
        <v>434</v>
      </c>
      <c r="D39" s="53"/>
      <c r="E39" s="85">
        <v>104</v>
      </c>
      <c r="F39" s="86" t="s">
        <v>472</v>
      </c>
      <c r="G39" s="85" t="s">
        <v>473</v>
      </c>
      <c r="I39" s="155"/>
      <c r="J39" s="156"/>
    </row>
    <row r="40" spans="1:10" ht="78" customHeight="1">
      <c r="A40" s="85">
        <v>78</v>
      </c>
      <c r="B40" s="86" t="s">
        <v>435</v>
      </c>
      <c r="C40" s="85" t="s">
        <v>643</v>
      </c>
      <c r="D40" s="53"/>
      <c r="E40" s="85">
        <v>106</v>
      </c>
      <c r="F40" s="86" t="s">
        <v>474</v>
      </c>
      <c r="G40" s="85" t="s">
        <v>475</v>
      </c>
      <c r="I40" s="155"/>
      <c r="J40" s="156"/>
    </row>
    <row r="41" spans="1:10" ht="78" customHeight="1">
      <c r="A41" s="85">
        <v>81</v>
      </c>
      <c r="B41" s="86" t="s">
        <v>436</v>
      </c>
      <c r="C41" s="85" t="s">
        <v>640</v>
      </c>
      <c r="D41" s="53"/>
      <c r="E41" s="85">
        <v>107</v>
      </c>
      <c r="F41" s="86" t="s">
        <v>476</v>
      </c>
      <c r="G41" s="85" t="s">
        <v>477</v>
      </c>
      <c r="I41" s="155"/>
      <c r="J41" s="156"/>
    </row>
    <row r="42" spans="1:10" ht="78" customHeight="1">
      <c r="A42" s="85">
        <v>82</v>
      </c>
      <c r="B42" s="86" t="s">
        <v>437</v>
      </c>
      <c r="C42" s="85" t="s">
        <v>438</v>
      </c>
      <c r="D42" s="53"/>
      <c r="E42" s="85">
        <v>108</v>
      </c>
      <c r="F42" s="86" t="s">
        <v>478</v>
      </c>
      <c r="G42" s="85" t="s">
        <v>479</v>
      </c>
      <c r="I42" s="155"/>
      <c r="J42" s="156"/>
    </row>
    <row r="43" spans="1:10" ht="78" customHeight="1">
      <c r="A43" s="85">
        <v>83</v>
      </c>
      <c r="B43" s="86" t="s">
        <v>439</v>
      </c>
      <c r="C43" s="85" t="s">
        <v>440</v>
      </c>
      <c r="D43" s="53"/>
      <c r="E43" s="85"/>
      <c r="F43" s="86"/>
      <c r="G43" s="85"/>
      <c r="I43" s="155"/>
      <c r="J43" s="156"/>
    </row>
    <row r="44" spans="1:10" ht="78" customHeight="1">
      <c r="A44" s="85">
        <v>85</v>
      </c>
      <c r="B44" s="86" t="s">
        <v>441</v>
      </c>
      <c r="C44" s="85" t="s">
        <v>442</v>
      </c>
      <c r="D44" s="53"/>
      <c r="E44" s="85"/>
      <c r="F44" s="86"/>
      <c r="G44" s="85"/>
      <c r="I44" s="155"/>
      <c r="J44" s="156"/>
    </row>
    <row r="45" spans="1:10" ht="78" customHeight="1">
      <c r="A45" s="85">
        <v>86</v>
      </c>
      <c r="B45" s="86" t="s">
        <v>443</v>
      </c>
      <c r="C45" s="85" t="s">
        <v>444</v>
      </c>
      <c r="D45" s="53"/>
      <c r="E45" s="85"/>
      <c r="F45" s="86"/>
      <c r="G45" s="85"/>
      <c r="I45" s="155"/>
      <c r="J45" s="156"/>
    </row>
    <row r="46" spans="1:10" ht="78" customHeight="1">
      <c r="A46" s="85">
        <v>87</v>
      </c>
      <c r="B46" s="86" t="s">
        <v>445</v>
      </c>
      <c r="C46" s="85" t="s">
        <v>446</v>
      </c>
      <c r="D46" s="53"/>
      <c r="E46" s="85"/>
      <c r="F46" s="86"/>
      <c r="G46" s="85"/>
      <c r="I46" s="155"/>
      <c r="J46" s="156"/>
    </row>
    <row r="47" spans="1:10" ht="78" customHeight="1">
      <c r="A47" s="85">
        <v>88</v>
      </c>
      <c r="B47" s="86" t="s">
        <v>447</v>
      </c>
      <c r="C47" s="85" t="s">
        <v>448</v>
      </c>
      <c r="D47" s="53"/>
      <c r="E47" s="85"/>
      <c r="F47" s="86"/>
      <c r="G47" s="85"/>
      <c r="I47" s="155"/>
      <c r="J47" s="156"/>
    </row>
    <row r="48" spans="1:10" ht="78" customHeight="1">
      <c r="A48" s="201">
        <v>89</v>
      </c>
      <c r="B48" s="202" t="s">
        <v>393</v>
      </c>
      <c r="C48" s="201" t="s">
        <v>449</v>
      </c>
      <c r="D48" s="53"/>
      <c r="E48" s="93" t="s">
        <v>641</v>
      </c>
      <c r="F48" s="93" t="s">
        <v>642</v>
      </c>
      <c r="G48" s="93"/>
      <c r="I48" s="155"/>
      <c r="J48" s="156"/>
    </row>
    <row r="49" spans="1:6" ht="35.25">
      <c r="A49" s="85"/>
      <c r="B49" s="2"/>
      <c r="C49"/>
      <c r="D49" s="1"/>
      <c r="F49" s="2"/>
    </row>
    <row r="50" spans="1:6" ht="35.25">
      <c r="A50" s="85"/>
      <c r="B50" s="2"/>
      <c r="C50"/>
      <c r="D50" s="1"/>
      <c r="F50" s="2"/>
    </row>
    <row r="51" spans="1:6">
      <c r="B51" s="2"/>
      <c r="C51"/>
      <c r="D51" s="1"/>
      <c r="F51" s="2"/>
    </row>
    <row r="52" spans="1:6">
      <c r="B52" s="2"/>
      <c r="C52"/>
      <c r="D52" s="1"/>
      <c r="F52" s="2"/>
    </row>
    <row r="53" spans="1:6">
      <c r="B53" s="2"/>
      <c r="C53"/>
      <c r="D53" s="1"/>
      <c r="F53" s="2"/>
    </row>
    <row r="54" spans="1:6">
      <c r="B54" s="2"/>
      <c r="C54"/>
      <c r="D54" s="1"/>
      <c r="F54" s="2"/>
    </row>
    <row r="55" spans="1:6">
      <c r="B55" s="2"/>
      <c r="C55"/>
      <c r="D55" s="1"/>
      <c r="F55" s="2"/>
    </row>
    <row r="56" spans="1:6">
      <c r="B56" s="2"/>
      <c r="C56"/>
      <c r="D56" s="1"/>
      <c r="F56" s="2"/>
    </row>
    <row r="57" spans="1:6">
      <c r="B57" s="2"/>
      <c r="C57"/>
      <c r="D57" s="1"/>
      <c r="F57" s="2"/>
    </row>
    <row r="58" spans="1:6">
      <c r="B58" s="2"/>
      <c r="C58"/>
      <c r="D58" s="1"/>
      <c r="F58" s="2"/>
    </row>
    <row r="59" spans="1:6">
      <c r="B59" s="2"/>
      <c r="C59"/>
      <c r="D59" s="1"/>
      <c r="F59" s="2"/>
    </row>
    <row r="60" spans="1:6">
      <c r="B60" s="2"/>
      <c r="C60"/>
      <c r="D60" s="1"/>
      <c r="F60" s="2"/>
    </row>
    <row r="61" spans="1:6">
      <c r="B61" s="2"/>
      <c r="C61"/>
      <c r="D61" s="1"/>
      <c r="F61" s="2"/>
    </row>
    <row r="62" spans="1:6">
      <c r="B62" s="2"/>
      <c r="C62"/>
      <c r="D62" s="1"/>
      <c r="F62" s="2"/>
    </row>
    <row r="63" spans="1:6">
      <c r="B63" s="2"/>
      <c r="C63"/>
      <c r="D63" s="1"/>
      <c r="F63" s="2"/>
    </row>
    <row r="64" spans="1:6">
      <c r="B64" s="2"/>
      <c r="C64"/>
      <c r="D64" s="1"/>
      <c r="F64" s="2"/>
    </row>
  </sheetData>
  <mergeCells count="3">
    <mergeCell ref="A1:G1"/>
    <mergeCell ref="A2:C2"/>
    <mergeCell ref="E2:G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49" pageOrder="overThenDown" orientation="portrait" useFirstPageNumber="1" r:id="rId1"/>
  <headerFooter>
    <oddFooter>&amp;C&amp;30&amp;P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rgb="FF92D050"/>
  </sheetPr>
  <dimension ref="A1:J23"/>
  <sheetViews>
    <sheetView view="pageBreakPreview" zoomScale="40" zoomScaleSheetLayoutView="40" workbookViewId="0">
      <selection sqref="A1:C1"/>
    </sheetView>
  </sheetViews>
  <sheetFormatPr defaultRowHeight="19.5"/>
  <cols>
    <col min="1" max="1" width="44.625" style="1" customWidth="1"/>
    <col min="2" max="2" width="101" style="1" customWidth="1"/>
    <col min="3" max="3" width="63.75" style="1" customWidth="1"/>
  </cols>
  <sheetData>
    <row r="1" spans="1:10" ht="165.75" customHeight="1">
      <c r="A1" s="359" t="s">
        <v>278</v>
      </c>
      <c r="B1" s="359"/>
      <c r="C1" s="359"/>
    </row>
    <row r="2" spans="1:10" ht="39.950000000000003" customHeight="1">
      <c r="A2" s="309"/>
      <c r="B2" s="309"/>
      <c r="C2" s="309"/>
    </row>
    <row r="3" spans="1:10" ht="90" customHeight="1">
      <c r="A3" s="25" t="s">
        <v>279</v>
      </c>
      <c r="B3" s="25" t="s">
        <v>280</v>
      </c>
      <c r="C3" s="25" t="s">
        <v>275</v>
      </c>
    </row>
    <row r="4" spans="1:10" ht="90" customHeight="1">
      <c r="A4" s="48">
        <v>201</v>
      </c>
      <c r="B4" s="51" t="s">
        <v>516</v>
      </c>
      <c r="C4" s="48" t="s">
        <v>525</v>
      </c>
      <c r="F4" s="156"/>
      <c r="H4" s="155"/>
      <c r="J4" s="156"/>
    </row>
    <row r="5" spans="1:10" ht="90" customHeight="1">
      <c r="A5" s="49">
        <v>206</v>
      </c>
      <c r="B5" s="52" t="s">
        <v>517</v>
      </c>
      <c r="C5" s="49" t="s">
        <v>526</v>
      </c>
      <c r="F5" s="156"/>
      <c r="H5" s="155"/>
      <c r="J5" s="154"/>
    </row>
    <row r="6" spans="1:10" ht="90" customHeight="1">
      <c r="A6" s="49">
        <v>208</v>
      </c>
      <c r="B6" s="170" t="s">
        <v>521</v>
      </c>
      <c r="C6" s="49" t="s">
        <v>527</v>
      </c>
      <c r="F6" s="156"/>
      <c r="H6" s="155"/>
      <c r="J6" s="154"/>
    </row>
    <row r="7" spans="1:10" ht="90" customHeight="1">
      <c r="A7" s="106">
        <v>210</v>
      </c>
      <c r="B7" s="107" t="s">
        <v>518</v>
      </c>
      <c r="C7" s="106" t="s">
        <v>528</v>
      </c>
      <c r="F7" s="156"/>
      <c r="H7" s="155"/>
      <c r="J7" s="154"/>
    </row>
    <row r="8" spans="1:10" ht="90" customHeight="1">
      <c r="A8" s="49">
        <v>216</v>
      </c>
      <c r="B8" s="170" t="s">
        <v>522</v>
      </c>
      <c r="C8" s="49" t="s">
        <v>529</v>
      </c>
      <c r="F8" s="156"/>
      <c r="H8" s="155"/>
      <c r="J8" s="154"/>
    </row>
    <row r="9" spans="1:10" ht="90" customHeight="1">
      <c r="A9" s="49">
        <v>232</v>
      </c>
      <c r="B9" s="52" t="s">
        <v>519</v>
      </c>
      <c r="C9" s="49" t="s">
        <v>530</v>
      </c>
      <c r="F9" s="156"/>
      <c r="H9" s="155"/>
      <c r="J9" s="154"/>
    </row>
    <row r="10" spans="1:10" ht="90" customHeight="1">
      <c r="A10" s="49">
        <v>233</v>
      </c>
      <c r="B10" s="52" t="s">
        <v>520</v>
      </c>
      <c r="C10" s="49" t="s">
        <v>531</v>
      </c>
      <c r="F10" s="156"/>
      <c r="H10" s="155"/>
      <c r="J10" s="154"/>
    </row>
    <row r="11" spans="1:10" ht="90" customHeight="1">
      <c r="A11" s="49">
        <v>235</v>
      </c>
      <c r="B11" s="52" t="s">
        <v>523</v>
      </c>
      <c r="C11" s="49" t="s">
        <v>527</v>
      </c>
      <c r="F11" s="156"/>
      <c r="H11" s="155"/>
      <c r="J11" s="154"/>
    </row>
    <row r="12" spans="1:10" ht="90" customHeight="1">
      <c r="A12" s="50">
        <v>236</v>
      </c>
      <c r="B12" s="171" t="s">
        <v>524</v>
      </c>
      <c r="C12" s="50" t="s">
        <v>529</v>
      </c>
      <c r="F12" s="156"/>
      <c r="H12" s="155"/>
      <c r="J12" s="154"/>
    </row>
    <row r="13" spans="1:10" ht="73.5" customHeight="1">
      <c r="A13" s="15"/>
      <c r="B13" s="15"/>
      <c r="C13" s="15"/>
    </row>
    <row r="14" spans="1:10" ht="73.5" customHeight="1">
      <c r="A14" s="15"/>
      <c r="B14" s="15"/>
      <c r="C14" s="15"/>
    </row>
    <row r="15" spans="1:10" ht="73.5" customHeight="1">
      <c r="A15" s="15"/>
      <c r="B15" s="15"/>
      <c r="C15" s="15"/>
    </row>
    <row r="16" spans="1:10" ht="73.5" customHeight="1">
      <c r="A16" s="15"/>
      <c r="B16" s="15"/>
      <c r="C16" s="15"/>
    </row>
    <row r="17" spans="1:3" ht="73.5" customHeight="1">
      <c r="A17" s="15"/>
      <c r="B17" s="15"/>
      <c r="C17" s="15"/>
    </row>
    <row r="18" spans="1:3" ht="73.5" customHeight="1">
      <c r="A18" s="15"/>
      <c r="B18" s="15"/>
      <c r="C18" s="15"/>
    </row>
    <row r="19" spans="1:3" ht="73.5" customHeight="1">
      <c r="A19" s="15"/>
      <c r="B19" s="15"/>
      <c r="C19" s="15"/>
    </row>
    <row r="20" spans="1:3" ht="73.5" customHeight="1">
      <c r="A20" s="15"/>
      <c r="B20" s="15"/>
      <c r="C20" s="15"/>
    </row>
    <row r="21" spans="1:3" ht="73.5" customHeight="1">
      <c r="A21" s="15"/>
      <c r="B21" s="15"/>
      <c r="C21" s="15"/>
    </row>
    <row r="22" spans="1:3" ht="111.95" customHeight="1">
      <c r="A22" s="15"/>
      <c r="B22" s="15"/>
      <c r="C22" s="15"/>
    </row>
    <row r="23" spans="1:3" ht="31.5">
      <c r="A23" s="15"/>
      <c r="B23" s="15"/>
      <c r="C23" s="15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1" pageOrder="overThenDown" orientation="portrait" useFirstPageNumber="1" r:id="rId1"/>
  <headerFooter>
    <oddFooter>&amp;C&amp;30&amp;P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92D050"/>
  </sheetPr>
  <dimension ref="A1:Z13"/>
  <sheetViews>
    <sheetView view="pageBreakPreview" zoomScale="40" zoomScaleSheetLayoutView="40" workbookViewId="0">
      <selection sqref="A1:H1"/>
    </sheetView>
  </sheetViews>
  <sheetFormatPr defaultRowHeight="19.5"/>
  <cols>
    <col min="1" max="1" width="15.625" style="1" customWidth="1"/>
    <col min="2" max="2" width="34.125" style="1" customWidth="1"/>
    <col min="3" max="6" width="26.5" style="1" customWidth="1"/>
    <col min="7" max="8" width="26.5" style="2" customWidth="1"/>
  </cols>
  <sheetData>
    <row r="1" spans="1:26" ht="165.75" customHeight="1">
      <c r="A1" s="376" t="s">
        <v>597</v>
      </c>
      <c r="B1" s="376"/>
      <c r="C1" s="376"/>
      <c r="D1" s="376"/>
      <c r="E1" s="376"/>
      <c r="F1" s="376"/>
      <c r="G1" s="376"/>
      <c r="H1" s="376"/>
    </row>
    <row r="2" spans="1:26" ht="39.950000000000003" customHeight="1">
      <c r="A2" s="309" t="s">
        <v>224</v>
      </c>
      <c r="B2" s="309"/>
      <c r="C2" s="309"/>
      <c r="D2" s="309"/>
      <c r="E2" s="309"/>
      <c r="F2" s="309"/>
      <c r="G2" s="309"/>
      <c r="H2" s="309"/>
    </row>
    <row r="3" spans="1:26" ht="97.5" customHeight="1">
      <c r="A3" s="377" t="s">
        <v>92</v>
      </c>
      <c r="B3" s="378"/>
      <c r="C3" s="371" t="s">
        <v>225</v>
      </c>
      <c r="D3" s="372"/>
      <c r="E3" s="371" t="s">
        <v>226</v>
      </c>
      <c r="F3" s="372"/>
      <c r="G3" s="371" t="s">
        <v>227</v>
      </c>
      <c r="H3" s="372"/>
    </row>
    <row r="4" spans="1:26" ht="97.5" customHeight="1">
      <c r="A4" s="379"/>
      <c r="B4" s="380"/>
      <c r="C4" s="47" t="s">
        <v>231</v>
      </c>
      <c r="D4" s="47" t="s">
        <v>232</v>
      </c>
      <c r="E4" s="47" t="s">
        <v>231</v>
      </c>
      <c r="F4" s="47" t="s">
        <v>232</v>
      </c>
      <c r="G4" s="47" t="s">
        <v>231</v>
      </c>
      <c r="H4" s="47" t="s">
        <v>232</v>
      </c>
      <c r="P4" s="160"/>
      <c r="Q4" s="160"/>
      <c r="R4" s="156"/>
      <c r="S4" s="160"/>
      <c r="T4" s="156"/>
      <c r="U4" s="156"/>
    </row>
    <row r="5" spans="1:26" ht="246.75" customHeight="1">
      <c r="A5" s="375" t="s">
        <v>228</v>
      </c>
      <c r="B5" s="27" t="s">
        <v>230</v>
      </c>
      <c r="C5" s="79">
        <v>21773</v>
      </c>
      <c r="D5" s="79">
        <v>30168</v>
      </c>
      <c r="E5" s="79">
        <v>3350</v>
      </c>
      <c r="F5" s="79">
        <v>7550</v>
      </c>
      <c r="G5" s="79">
        <v>881</v>
      </c>
      <c r="H5" s="79">
        <v>1108</v>
      </c>
      <c r="P5" s="156"/>
      <c r="Q5" s="160"/>
      <c r="R5" s="156"/>
      <c r="S5" s="156"/>
      <c r="T5" s="156"/>
      <c r="U5" s="156"/>
      <c r="Z5" t="s">
        <v>201</v>
      </c>
    </row>
    <row r="6" spans="1:26" ht="246.75" customHeight="1">
      <c r="A6" s="375"/>
      <c r="B6" s="27" t="s">
        <v>207</v>
      </c>
      <c r="C6" s="79">
        <v>1099</v>
      </c>
      <c r="D6" s="79">
        <v>5808</v>
      </c>
      <c r="E6" s="79">
        <v>30</v>
      </c>
      <c r="F6" s="79">
        <v>755</v>
      </c>
      <c r="G6" s="79">
        <v>39</v>
      </c>
      <c r="H6" s="79">
        <v>677</v>
      </c>
    </row>
    <row r="7" spans="1:26" ht="246.75" customHeight="1">
      <c r="A7" s="375" t="s">
        <v>229</v>
      </c>
      <c r="B7" s="27" t="s">
        <v>230</v>
      </c>
      <c r="C7" s="79" t="s">
        <v>330</v>
      </c>
      <c r="D7" s="79" t="s">
        <v>330</v>
      </c>
      <c r="E7" s="79" t="s">
        <v>330</v>
      </c>
      <c r="F7" s="79" t="s">
        <v>330</v>
      </c>
      <c r="G7" s="80" t="s">
        <v>330</v>
      </c>
      <c r="H7" s="80" t="s">
        <v>330</v>
      </c>
    </row>
    <row r="8" spans="1:26" ht="246.75" customHeight="1">
      <c r="A8" s="375"/>
      <c r="B8" s="27" t="s">
        <v>207</v>
      </c>
      <c r="C8" s="79" t="s">
        <v>331</v>
      </c>
      <c r="D8" s="79" t="s">
        <v>330</v>
      </c>
      <c r="E8" s="79" t="s">
        <v>330</v>
      </c>
      <c r="F8" s="79" t="s">
        <v>330</v>
      </c>
      <c r="G8" s="80" t="s">
        <v>330</v>
      </c>
      <c r="H8" s="80" t="s">
        <v>330</v>
      </c>
    </row>
    <row r="9" spans="1:26" ht="111.95" customHeight="1">
      <c r="A9" s="15"/>
      <c r="B9" s="15"/>
      <c r="C9" s="15"/>
      <c r="D9" s="15"/>
      <c r="E9" s="15"/>
      <c r="F9" s="15"/>
      <c r="G9" s="16"/>
      <c r="H9" s="16"/>
    </row>
    <row r="10" spans="1:26" ht="111.95" customHeight="1">
      <c r="A10" s="15"/>
      <c r="B10" s="15"/>
      <c r="C10" s="15"/>
      <c r="D10" s="15"/>
      <c r="E10" s="15"/>
      <c r="F10" s="15"/>
      <c r="G10" s="16"/>
      <c r="H10" s="16"/>
    </row>
    <row r="11" spans="1:26" ht="111.95" customHeight="1">
      <c r="A11" s="15"/>
      <c r="B11" s="15"/>
      <c r="C11" s="15"/>
      <c r="D11" s="15"/>
      <c r="E11" s="15"/>
      <c r="F11" s="15"/>
      <c r="G11" s="16"/>
      <c r="H11" s="16"/>
    </row>
    <row r="12" spans="1:26" ht="111.95" customHeight="1">
      <c r="A12" s="15"/>
      <c r="B12" s="15"/>
      <c r="C12" s="15"/>
      <c r="D12" s="15"/>
      <c r="E12" s="15"/>
      <c r="F12" s="15"/>
      <c r="G12" s="16"/>
      <c r="H12" s="16"/>
    </row>
    <row r="13" spans="1:26" ht="111.95" customHeight="1">
      <c r="A13" s="15"/>
      <c r="B13" s="15"/>
      <c r="C13" s="15"/>
      <c r="D13" s="15"/>
      <c r="E13" s="15"/>
      <c r="F13" s="15"/>
      <c r="G13" s="17"/>
      <c r="H13" s="17"/>
    </row>
  </sheetData>
  <mergeCells count="8">
    <mergeCell ref="A5:A6"/>
    <mergeCell ref="A7:A8"/>
    <mergeCell ref="A1:H1"/>
    <mergeCell ref="A2:H2"/>
    <mergeCell ref="G3:H3"/>
    <mergeCell ref="E3:F3"/>
    <mergeCell ref="C3:D3"/>
    <mergeCell ref="A3:B4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2" pageOrder="overThenDown" orientation="portrait" useFirstPageNumber="1" r:id="rId1"/>
  <headerFooter>
    <oddFooter>&amp;C&amp;30&amp;P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5:I22"/>
  <sheetViews>
    <sheetView view="pageBreakPreview" zoomScale="85" zoomScaleSheetLayoutView="85" workbookViewId="0"/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5" spans="1:9">
      <c r="C5" s="306"/>
      <c r="D5" s="306"/>
      <c r="E5" s="306"/>
      <c r="F5" s="306"/>
      <c r="G5" s="306"/>
    </row>
    <row r="6" spans="1:9">
      <c r="C6" s="306"/>
      <c r="D6" s="306"/>
      <c r="E6" s="306"/>
      <c r="F6" s="306"/>
      <c r="G6" s="306"/>
    </row>
    <row r="7" spans="1:9">
      <c r="C7" s="306"/>
      <c r="D7" s="306"/>
      <c r="E7" s="306"/>
      <c r="F7" s="306"/>
      <c r="G7" s="306"/>
    </row>
    <row r="8" spans="1:9" ht="21" customHeight="1">
      <c r="A8" s="307" t="s">
        <v>307</v>
      </c>
      <c r="B8" s="307"/>
      <c r="C8" s="307"/>
      <c r="D8" s="307"/>
      <c r="E8" s="307"/>
      <c r="F8" s="307"/>
      <c r="G8" s="307"/>
      <c r="H8" s="307"/>
      <c r="I8" s="307"/>
    </row>
    <row r="9" spans="1:9" ht="20.25" customHeight="1">
      <c r="A9" s="307"/>
      <c r="B9" s="307"/>
      <c r="C9" s="307"/>
      <c r="D9" s="307"/>
      <c r="E9" s="307"/>
      <c r="F9" s="307"/>
      <c r="G9" s="307"/>
      <c r="H9" s="307"/>
      <c r="I9" s="307"/>
    </row>
    <row r="10" spans="1:9" ht="30" customHeight="1">
      <c r="A10" s="307"/>
      <c r="B10" s="307"/>
      <c r="C10" s="307"/>
      <c r="D10" s="307"/>
      <c r="E10" s="307"/>
      <c r="F10" s="307"/>
      <c r="G10" s="307"/>
      <c r="H10" s="307"/>
      <c r="I10" s="307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19" customFormat="1" ht="27.75" customHeight="1">
      <c r="G18" s="18"/>
      <c r="H18"/>
      <c r="I18"/>
    </row>
    <row r="19" spans="7:9" s="19" customFormat="1" ht="27.75" customHeight="1">
      <c r="G19" s="18"/>
      <c r="H19"/>
      <c r="I19"/>
    </row>
    <row r="20" spans="7:9" s="19" customFormat="1" ht="27.75" customHeight="1">
      <c r="G20" s="18"/>
      <c r="H20"/>
      <c r="I20"/>
    </row>
    <row r="21" spans="7:9" s="19" customFormat="1" ht="30" customHeight="1">
      <c r="G21" s="18"/>
      <c r="H21"/>
      <c r="I21"/>
    </row>
    <row r="22" spans="7:9" s="19" customFormat="1" ht="27.75" customHeight="1">
      <c r="G22" s="18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92D050"/>
  </sheetPr>
  <dimension ref="A1:E18"/>
  <sheetViews>
    <sheetView view="pageBreakPreview" zoomScale="40" zoomScaleSheetLayoutView="40" workbookViewId="0">
      <selection sqref="A1:C1"/>
    </sheetView>
  </sheetViews>
  <sheetFormatPr defaultRowHeight="19.5"/>
  <cols>
    <col min="1" max="1" width="70.625" style="1" customWidth="1"/>
    <col min="2" max="2" width="65" style="1" customWidth="1"/>
    <col min="3" max="3" width="73.75" style="2" customWidth="1"/>
  </cols>
  <sheetData>
    <row r="1" spans="1:5" ht="165.75" customHeight="1">
      <c r="A1" s="359" t="s">
        <v>601</v>
      </c>
      <c r="B1" s="359"/>
      <c r="C1" s="359"/>
    </row>
    <row r="2" spans="1:5" ht="99.75" customHeight="1">
      <c r="A2" s="46" t="s">
        <v>233</v>
      </c>
      <c r="B2" s="23"/>
      <c r="C2" s="23"/>
    </row>
    <row r="3" spans="1:5" ht="39.950000000000003" customHeight="1">
      <c r="A3" s="309" t="s">
        <v>202</v>
      </c>
      <c r="B3" s="309"/>
      <c r="C3" s="309"/>
    </row>
    <row r="4" spans="1:5" ht="90" customHeight="1">
      <c r="A4" s="25" t="s">
        <v>235</v>
      </c>
      <c r="B4" s="25" t="s">
        <v>236</v>
      </c>
      <c r="C4" s="25" t="s">
        <v>237</v>
      </c>
    </row>
    <row r="5" spans="1:5" ht="90" customHeight="1">
      <c r="A5" s="100" t="s">
        <v>67</v>
      </c>
      <c r="B5" s="81">
        <v>1141365898</v>
      </c>
      <c r="C5" s="48" t="s">
        <v>239</v>
      </c>
      <c r="E5" s="153"/>
    </row>
    <row r="6" spans="1:5" ht="90" customHeight="1">
      <c r="A6" s="101" t="s">
        <v>68</v>
      </c>
      <c r="B6" s="82">
        <v>353411151</v>
      </c>
      <c r="C6" s="49" t="s">
        <v>238</v>
      </c>
      <c r="E6" s="153"/>
    </row>
    <row r="7" spans="1:5" ht="90" customHeight="1">
      <c r="A7" s="172" t="s">
        <v>69</v>
      </c>
      <c r="B7" s="82">
        <v>128835231</v>
      </c>
      <c r="C7" s="49" t="s">
        <v>238</v>
      </c>
      <c r="E7" s="153"/>
    </row>
    <row r="8" spans="1:5" ht="90" customHeight="1">
      <c r="A8" s="101" t="s">
        <v>513</v>
      </c>
      <c r="B8" s="82">
        <v>5260182</v>
      </c>
      <c r="C8" s="49" t="s">
        <v>238</v>
      </c>
      <c r="E8" s="153"/>
    </row>
    <row r="9" spans="1:5" ht="90" customHeight="1">
      <c r="A9" s="101" t="s">
        <v>70</v>
      </c>
      <c r="B9" s="82"/>
      <c r="C9" s="49" t="s">
        <v>238</v>
      </c>
      <c r="E9" s="153"/>
    </row>
    <row r="10" spans="1:5" ht="90" customHeight="1">
      <c r="A10" s="101" t="s">
        <v>313</v>
      </c>
      <c r="B10" s="82">
        <v>5043231</v>
      </c>
      <c r="C10" s="49" t="s">
        <v>238</v>
      </c>
      <c r="E10" s="153"/>
    </row>
    <row r="11" spans="1:5" ht="90" customHeight="1">
      <c r="A11" s="102" t="s">
        <v>241</v>
      </c>
      <c r="B11" s="83">
        <v>201600</v>
      </c>
      <c r="C11" s="50" t="s">
        <v>238</v>
      </c>
      <c r="E11" s="153"/>
    </row>
    <row r="12" spans="1:5" ht="90" customHeight="1">
      <c r="A12" s="54" t="s">
        <v>119</v>
      </c>
      <c r="B12" s="103">
        <v>1634117293</v>
      </c>
      <c r="C12" s="28"/>
    </row>
    <row r="13" spans="1:5" ht="73.5" customHeight="1">
      <c r="A13" s="15"/>
      <c r="B13" s="15"/>
      <c r="C13" s="16"/>
    </row>
    <row r="14" spans="1:5" ht="99.75" customHeight="1">
      <c r="A14" s="46" t="s">
        <v>234</v>
      </c>
      <c r="B14" s="23"/>
      <c r="C14" s="23"/>
    </row>
    <row r="15" spans="1:5" ht="39.950000000000003" customHeight="1">
      <c r="A15" s="309" t="s">
        <v>202</v>
      </c>
      <c r="B15" s="309"/>
      <c r="C15" s="309"/>
    </row>
    <row r="16" spans="1:5" ht="97.5" customHeight="1">
      <c r="A16" s="25" t="s">
        <v>314</v>
      </c>
      <c r="B16" s="25" t="s">
        <v>236</v>
      </c>
      <c r="C16" s="25" t="s">
        <v>237</v>
      </c>
    </row>
    <row r="17" spans="1:3" ht="90" customHeight="1">
      <c r="A17" s="54" t="s">
        <v>240</v>
      </c>
      <c r="B17" s="164">
        <v>530587900</v>
      </c>
      <c r="C17" s="122" t="s">
        <v>315</v>
      </c>
    </row>
    <row r="18" spans="1:3" ht="111.95" customHeight="1">
      <c r="A18" s="15"/>
      <c r="B18" s="15"/>
      <c r="C18" s="17"/>
    </row>
  </sheetData>
  <mergeCells count="3">
    <mergeCell ref="A3:C3"/>
    <mergeCell ref="A15:C15"/>
    <mergeCell ref="A1:C1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4" pageOrder="overThenDown" orientation="portrait" useFirstPageNumber="1" r:id="rId1"/>
  <headerFooter>
    <oddFooter>&amp;C&amp;30&amp;P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5:I22"/>
  <sheetViews>
    <sheetView view="pageBreakPreview" zoomScale="85" zoomScaleSheetLayoutView="85" workbookViewId="0"/>
  </sheetViews>
  <sheetFormatPr defaultRowHeight="20.25"/>
  <cols>
    <col min="1" max="1" width="9" style="19"/>
    <col min="2" max="2" width="7.25" style="19" customWidth="1"/>
    <col min="3" max="6" width="8.25" style="19" customWidth="1"/>
    <col min="7" max="7" width="8.25" style="18" customWidth="1"/>
  </cols>
  <sheetData>
    <row r="5" spans="1:9">
      <c r="C5" s="306"/>
      <c r="D5" s="306"/>
      <c r="E5" s="306"/>
      <c r="F5" s="306"/>
      <c r="G5" s="306"/>
    </row>
    <row r="6" spans="1:9">
      <c r="C6" s="306"/>
      <c r="D6" s="306"/>
      <c r="E6" s="306"/>
      <c r="F6" s="306"/>
      <c r="G6" s="306"/>
    </row>
    <row r="7" spans="1:9">
      <c r="C7" s="306"/>
      <c r="D7" s="306"/>
      <c r="E7" s="306"/>
      <c r="F7" s="306"/>
      <c r="G7" s="306"/>
    </row>
    <row r="8" spans="1:9" ht="21" customHeight="1">
      <c r="A8" s="307" t="s">
        <v>308</v>
      </c>
      <c r="B8" s="307"/>
      <c r="C8" s="307"/>
      <c r="D8" s="307"/>
      <c r="E8" s="307"/>
      <c r="F8" s="307"/>
      <c r="G8" s="307"/>
      <c r="H8" s="307"/>
      <c r="I8" s="307"/>
    </row>
    <row r="9" spans="1:9" ht="20.25" customHeight="1">
      <c r="A9" s="307"/>
      <c r="B9" s="307"/>
      <c r="C9" s="307"/>
      <c r="D9" s="307"/>
      <c r="E9" s="307"/>
      <c r="F9" s="307"/>
      <c r="G9" s="307"/>
      <c r="H9" s="307"/>
      <c r="I9" s="307"/>
    </row>
    <row r="10" spans="1:9" ht="30" customHeight="1">
      <c r="A10" s="307"/>
      <c r="B10" s="307"/>
      <c r="C10" s="307"/>
      <c r="D10" s="307"/>
      <c r="E10" s="307"/>
      <c r="F10" s="307"/>
      <c r="G10" s="307"/>
      <c r="H10" s="307"/>
      <c r="I10" s="307"/>
    </row>
    <row r="11" spans="1:9" ht="27.75" customHeight="1"/>
    <row r="12" spans="1:9" ht="27.75" customHeight="1"/>
    <row r="13" spans="1:9" ht="27.75" customHeight="1"/>
    <row r="14" spans="1:9" ht="30" customHeight="1"/>
    <row r="15" spans="1:9" ht="27.75" customHeight="1"/>
    <row r="16" spans="1:9" ht="27.75" customHeight="1"/>
    <row r="17" spans="7:9" ht="27.75" customHeight="1"/>
    <row r="18" spans="7:9" s="19" customFormat="1" ht="27.75" customHeight="1">
      <c r="G18" s="18"/>
      <c r="H18"/>
      <c r="I18"/>
    </row>
    <row r="19" spans="7:9" s="19" customFormat="1" ht="27.75" customHeight="1">
      <c r="G19" s="18"/>
      <c r="H19"/>
      <c r="I19"/>
    </row>
    <row r="20" spans="7:9" s="19" customFormat="1" ht="27.75" customHeight="1">
      <c r="G20" s="18"/>
      <c r="H20"/>
      <c r="I20"/>
    </row>
    <row r="21" spans="7:9" s="19" customFormat="1" ht="30" customHeight="1">
      <c r="G21" s="18"/>
      <c r="H21"/>
      <c r="I21"/>
    </row>
    <row r="22" spans="7:9" s="19" customFormat="1" ht="27.75" customHeight="1">
      <c r="G22" s="18"/>
      <c r="H22"/>
      <c r="I22"/>
    </row>
  </sheetData>
  <mergeCells count="2">
    <mergeCell ref="C5:G7"/>
    <mergeCell ref="A8:I10"/>
  </mergeCells>
  <phoneticPr fontId="2" type="noConversion"/>
  <pageMargins left="0.7" right="0.7" top="0.75" bottom="0.75" header="0.3" footer="0.3"/>
  <pageSetup paperSize="9" scale="9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92D050"/>
  </sheetPr>
  <dimension ref="A1:C15"/>
  <sheetViews>
    <sheetView view="pageBreakPreview" zoomScale="40" zoomScaleSheetLayoutView="40" workbookViewId="0">
      <selection sqref="A1:C1"/>
    </sheetView>
  </sheetViews>
  <sheetFormatPr defaultRowHeight="19.5"/>
  <cols>
    <col min="1" max="1" width="44.625" style="1" customWidth="1"/>
    <col min="2" max="2" width="70" style="1" customWidth="1"/>
    <col min="3" max="3" width="94.75" style="1" customWidth="1"/>
  </cols>
  <sheetData>
    <row r="1" spans="1:3" ht="165.75" customHeight="1">
      <c r="A1" s="359" t="s">
        <v>242</v>
      </c>
      <c r="B1" s="359"/>
      <c r="C1" s="359"/>
    </row>
    <row r="2" spans="1:3" ht="39.950000000000003" customHeight="1">
      <c r="A2" s="324"/>
      <c r="B2" s="324"/>
      <c r="C2" s="324"/>
    </row>
    <row r="3" spans="1:3" ht="90" customHeight="1">
      <c r="A3" s="127" t="s">
        <v>293</v>
      </c>
      <c r="B3" s="128" t="s">
        <v>246</v>
      </c>
      <c r="C3" s="129" t="s">
        <v>243</v>
      </c>
    </row>
    <row r="4" spans="1:3" ht="90" customHeight="1">
      <c r="A4" s="147" t="s">
        <v>292</v>
      </c>
      <c r="B4" s="148" t="s">
        <v>245</v>
      </c>
      <c r="C4" s="149" t="s">
        <v>247</v>
      </c>
    </row>
    <row r="5" spans="1:3" ht="90" customHeight="1">
      <c r="A5" s="130" t="s">
        <v>294</v>
      </c>
      <c r="B5" s="49" t="s">
        <v>316</v>
      </c>
      <c r="C5" s="131" t="s">
        <v>319</v>
      </c>
    </row>
    <row r="6" spans="1:3" ht="90" customHeight="1">
      <c r="A6" s="130"/>
      <c r="B6" s="49" t="s">
        <v>317</v>
      </c>
      <c r="C6" s="131" t="s">
        <v>320</v>
      </c>
    </row>
    <row r="7" spans="1:3" ht="90" customHeight="1">
      <c r="A7" s="130"/>
      <c r="B7" s="49" t="s">
        <v>492</v>
      </c>
      <c r="C7" s="131" t="s">
        <v>248</v>
      </c>
    </row>
    <row r="8" spans="1:3" ht="90" customHeight="1">
      <c r="A8" s="130"/>
      <c r="B8" s="49" t="s">
        <v>535</v>
      </c>
      <c r="C8" s="131" t="s">
        <v>321</v>
      </c>
    </row>
    <row r="9" spans="1:3" ht="90" customHeight="1">
      <c r="A9" s="130"/>
      <c r="B9" s="49" t="s">
        <v>540</v>
      </c>
      <c r="C9" s="131" t="s">
        <v>539</v>
      </c>
    </row>
    <row r="10" spans="1:3" ht="90" customHeight="1">
      <c r="A10" s="130"/>
      <c r="B10" s="49" t="s">
        <v>541</v>
      </c>
      <c r="C10" s="179" t="s">
        <v>543</v>
      </c>
    </row>
    <row r="11" spans="1:3" ht="90" customHeight="1">
      <c r="A11" s="130"/>
      <c r="B11" s="49" t="s">
        <v>542</v>
      </c>
      <c r="C11" s="131" t="s">
        <v>544</v>
      </c>
    </row>
    <row r="12" spans="1:3" ht="90" customHeight="1">
      <c r="A12" s="132"/>
      <c r="B12" s="49" t="s">
        <v>318</v>
      </c>
      <c r="C12" s="131" t="s">
        <v>322</v>
      </c>
    </row>
    <row r="13" spans="1:3" ht="90" customHeight="1">
      <c r="A13" s="133" t="s">
        <v>295</v>
      </c>
      <c r="B13" s="134" t="s">
        <v>493</v>
      </c>
      <c r="C13" s="135" t="s">
        <v>495</v>
      </c>
    </row>
    <row r="14" spans="1:3" ht="90" customHeight="1">
      <c r="A14" s="132"/>
      <c r="B14" s="136" t="s">
        <v>494</v>
      </c>
      <c r="C14" s="180" t="s">
        <v>536</v>
      </c>
    </row>
    <row r="15" spans="1:3" ht="111.95" customHeight="1">
      <c r="A15" s="15"/>
      <c r="B15" s="150"/>
      <c r="C15" s="150"/>
    </row>
  </sheetData>
  <mergeCells count="2">
    <mergeCell ref="A1:C1"/>
    <mergeCell ref="A2:C2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6" pageOrder="overThenDown" orientation="portrait" useFirstPageNumber="1" r:id="rId1"/>
  <headerFooter>
    <oddFooter>&amp;C&amp;30&amp;P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92D050"/>
  </sheetPr>
  <dimension ref="A1:G17"/>
  <sheetViews>
    <sheetView view="pageBreakPreview" zoomScale="40" zoomScaleSheetLayoutView="40" workbookViewId="0">
      <selection sqref="A1:G1"/>
    </sheetView>
  </sheetViews>
  <sheetFormatPr defaultRowHeight="19.5"/>
  <cols>
    <col min="1" max="1" width="40.5" style="1" customWidth="1"/>
    <col min="2" max="2" width="26.5" style="1" customWidth="1"/>
    <col min="3" max="3" width="37" style="2" customWidth="1"/>
    <col min="4" max="4" width="1.5" customWidth="1"/>
    <col min="5" max="5" width="40.5" style="1" customWidth="1"/>
    <col min="6" max="6" width="26.5" style="1" customWidth="1"/>
    <col min="7" max="7" width="37" style="2" customWidth="1"/>
  </cols>
  <sheetData>
    <row r="1" spans="1:7" ht="165.75" customHeight="1">
      <c r="A1" s="359" t="s">
        <v>276</v>
      </c>
      <c r="B1" s="359"/>
      <c r="C1" s="359"/>
      <c r="D1" s="359"/>
      <c r="E1" s="359"/>
      <c r="F1" s="359"/>
      <c r="G1" s="359"/>
    </row>
    <row r="2" spans="1:7" ht="99.75" customHeight="1">
      <c r="A2" s="46" t="s">
        <v>261</v>
      </c>
      <c r="B2" s="23"/>
      <c r="C2" s="23"/>
      <c r="E2" s="46"/>
      <c r="F2" s="23"/>
      <c r="G2" s="23"/>
    </row>
    <row r="3" spans="1:7" ht="39.950000000000003" customHeight="1">
      <c r="A3" s="366"/>
      <c r="B3" s="366"/>
      <c r="C3" s="366"/>
      <c r="E3" s="366"/>
      <c r="F3" s="366"/>
      <c r="G3" s="366"/>
    </row>
    <row r="4" spans="1:7" ht="90" customHeight="1">
      <c r="A4" s="25" t="s">
        <v>304</v>
      </c>
      <c r="B4" s="25" t="s">
        <v>252</v>
      </c>
      <c r="C4" s="25" t="s">
        <v>244</v>
      </c>
      <c r="E4" s="25" t="s">
        <v>304</v>
      </c>
      <c r="F4" s="25" t="s">
        <v>252</v>
      </c>
      <c r="G4" s="25" t="s">
        <v>244</v>
      </c>
    </row>
    <row r="5" spans="1:7" ht="90" customHeight="1">
      <c r="A5" s="48" t="s">
        <v>292</v>
      </c>
      <c r="B5" s="48" t="s">
        <v>251</v>
      </c>
      <c r="C5" s="48" t="s">
        <v>255</v>
      </c>
      <c r="E5" s="49" t="s">
        <v>300</v>
      </c>
      <c r="F5" s="49" t="s">
        <v>264</v>
      </c>
      <c r="G5" s="49" t="s">
        <v>267</v>
      </c>
    </row>
    <row r="6" spans="1:7" ht="90" customHeight="1">
      <c r="A6" s="49" t="s">
        <v>297</v>
      </c>
      <c r="B6" s="49" t="s">
        <v>254</v>
      </c>
      <c r="C6" s="49" t="s">
        <v>256</v>
      </c>
      <c r="E6" s="49" t="s">
        <v>262</v>
      </c>
      <c r="F6" s="49" t="s">
        <v>547</v>
      </c>
      <c r="G6" s="49" t="s">
        <v>268</v>
      </c>
    </row>
    <row r="7" spans="1:7" ht="90" customHeight="1">
      <c r="A7" s="49" t="s">
        <v>298</v>
      </c>
      <c r="B7" s="49" t="s">
        <v>323</v>
      </c>
      <c r="C7" s="49" t="s">
        <v>257</v>
      </c>
      <c r="E7" s="49" t="s">
        <v>548</v>
      </c>
      <c r="F7" s="49" t="s">
        <v>549</v>
      </c>
      <c r="G7" s="49" t="s">
        <v>550</v>
      </c>
    </row>
    <row r="8" spans="1:7" ht="90" customHeight="1">
      <c r="A8" s="49" t="s">
        <v>296</v>
      </c>
      <c r="B8" s="49" t="s">
        <v>483</v>
      </c>
      <c r="C8" s="49" t="s">
        <v>258</v>
      </c>
      <c r="E8" s="49" t="s">
        <v>301</v>
      </c>
      <c r="F8" s="49" t="s">
        <v>265</v>
      </c>
      <c r="G8" s="49" t="s">
        <v>269</v>
      </c>
    </row>
    <row r="9" spans="1:7" ht="90" customHeight="1">
      <c r="A9" s="49" t="s">
        <v>299</v>
      </c>
      <c r="B9" s="49" t="s">
        <v>545</v>
      </c>
      <c r="C9" s="49" t="s">
        <v>259</v>
      </c>
      <c r="E9" s="49" t="s">
        <v>480</v>
      </c>
      <c r="F9" s="49" t="s">
        <v>481</v>
      </c>
      <c r="G9" s="49" t="s">
        <v>267</v>
      </c>
    </row>
    <row r="10" spans="1:7" ht="90" customHeight="1">
      <c r="A10" s="49" t="s">
        <v>249</v>
      </c>
      <c r="B10" s="49" t="s">
        <v>324</v>
      </c>
      <c r="C10" s="49" t="s">
        <v>260</v>
      </c>
      <c r="E10" s="49" t="s">
        <v>480</v>
      </c>
      <c r="F10" s="49" t="s">
        <v>537</v>
      </c>
      <c r="G10" s="49" t="s">
        <v>267</v>
      </c>
    </row>
    <row r="11" spans="1:7" ht="90" customHeight="1">
      <c r="A11" s="50" t="s">
        <v>250</v>
      </c>
      <c r="B11" s="50" t="s">
        <v>546</v>
      </c>
      <c r="C11" s="50" t="s">
        <v>325</v>
      </c>
      <c r="E11" s="50" t="s">
        <v>263</v>
      </c>
      <c r="F11" s="50" t="s">
        <v>266</v>
      </c>
      <c r="G11" s="50" t="s">
        <v>270</v>
      </c>
    </row>
    <row r="12" spans="1:7" ht="73.5" customHeight="1">
      <c r="A12" s="15"/>
      <c r="B12" s="15"/>
      <c r="C12" s="16"/>
      <c r="E12" s="15"/>
      <c r="F12" s="15"/>
      <c r="G12" s="16"/>
    </row>
    <row r="13" spans="1:7" ht="99.75" customHeight="1">
      <c r="A13" s="46" t="s">
        <v>271</v>
      </c>
      <c r="B13" s="23"/>
      <c r="C13" s="23"/>
      <c r="E13" s="46"/>
      <c r="F13" s="23"/>
      <c r="G13" s="23"/>
    </row>
    <row r="14" spans="1:7" ht="39.950000000000003" customHeight="1">
      <c r="A14" s="385"/>
      <c r="B14" s="385"/>
      <c r="C14" s="385"/>
      <c r="E14" s="385"/>
      <c r="F14" s="385"/>
      <c r="G14" s="385"/>
    </row>
    <row r="15" spans="1:7" ht="97.5" customHeight="1">
      <c r="A15" s="384" t="s">
        <v>253</v>
      </c>
      <c r="B15" s="384"/>
      <c r="C15" s="384"/>
      <c r="D15" s="382" t="s">
        <v>274</v>
      </c>
      <c r="E15" s="382"/>
      <c r="F15" s="384" t="s">
        <v>275</v>
      </c>
      <c r="G15" s="384"/>
    </row>
    <row r="16" spans="1:7" ht="90" customHeight="1">
      <c r="A16" s="381" t="s">
        <v>272</v>
      </c>
      <c r="B16" s="381"/>
      <c r="C16" s="381"/>
      <c r="D16" s="383" t="s">
        <v>482</v>
      </c>
      <c r="E16" s="383"/>
      <c r="F16" s="381" t="s">
        <v>273</v>
      </c>
      <c r="G16" s="381"/>
    </row>
    <row r="17" spans="1:7" ht="111.95" customHeight="1">
      <c r="A17" s="15"/>
      <c r="B17" s="15"/>
      <c r="C17" s="17"/>
      <c r="E17" s="15"/>
      <c r="F17" s="15"/>
      <c r="G17" s="17"/>
    </row>
  </sheetData>
  <mergeCells count="11">
    <mergeCell ref="A3:C3"/>
    <mergeCell ref="A14:C14"/>
    <mergeCell ref="E3:G3"/>
    <mergeCell ref="E14:G14"/>
    <mergeCell ref="A1:G1"/>
    <mergeCell ref="A16:C16"/>
    <mergeCell ref="D15:E15"/>
    <mergeCell ref="D16:E16"/>
    <mergeCell ref="F15:G15"/>
    <mergeCell ref="F16:G16"/>
    <mergeCell ref="A15:C15"/>
  </mergeCells>
  <phoneticPr fontId="2" type="noConversion"/>
  <printOptions horizontalCentered="1"/>
  <pageMargins left="0.78740157480314965" right="0.78740157480314965" top="0.78740157480314965" bottom="0.39370078740157483" header="0.39370078740157483" footer="0.19685039370078741"/>
  <pageSetup paperSize="9" scale="37" firstPageNumber="57" pageOrder="overThenDown" orientation="portrait" useFirstPageNumber="1" r:id="rId1"/>
  <headerFooter>
    <oddFooter>&amp;C&amp;30&amp;P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3:J22"/>
  <sheetViews>
    <sheetView view="pageBreakPreview" zoomScaleSheetLayoutView="100" workbookViewId="0"/>
  </sheetViews>
  <sheetFormatPr defaultRowHeight="20.25"/>
  <cols>
    <col min="1" max="1" width="9" style="19"/>
    <col min="2" max="2" width="7.25" style="19" customWidth="1"/>
    <col min="3" max="6" width="9.25" style="19" customWidth="1"/>
    <col min="7" max="7" width="9.25" style="18" customWidth="1"/>
    <col min="9" max="9" width="12.75" customWidth="1"/>
  </cols>
  <sheetData>
    <row r="3" spans="1:10">
      <c r="C3" s="386" t="s">
        <v>302</v>
      </c>
      <c r="D3" s="386"/>
      <c r="E3" s="386"/>
      <c r="F3" s="386"/>
      <c r="G3" s="386"/>
    </row>
    <row r="4" spans="1:10">
      <c r="C4" s="386"/>
      <c r="D4" s="386"/>
      <c r="E4" s="386"/>
      <c r="F4" s="386"/>
      <c r="G4" s="386"/>
    </row>
    <row r="5" spans="1:10" ht="21" thickBot="1">
      <c r="C5" s="387"/>
      <c r="D5" s="387"/>
      <c r="E5" s="387"/>
      <c r="F5" s="387"/>
      <c r="G5" s="387"/>
    </row>
    <row r="6" spans="1:10" ht="32.25" thickTop="1">
      <c r="C6" s="20"/>
      <c r="D6" s="20"/>
      <c r="E6" s="20"/>
      <c r="F6" s="20"/>
      <c r="G6" s="20"/>
    </row>
    <row r="8" spans="1:10" ht="39.950000000000003" customHeight="1">
      <c r="A8" s="30"/>
      <c r="B8" s="30"/>
      <c r="C8" s="19" t="s">
        <v>281</v>
      </c>
      <c r="D8" s="19" t="s">
        <v>598</v>
      </c>
      <c r="H8" s="18"/>
      <c r="I8" s="18"/>
      <c r="J8" s="31"/>
    </row>
    <row r="9" spans="1:10" ht="39.950000000000003" customHeight="1">
      <c r="A9" s="30"/>
      <c r="B9" s="30"/>
      <c r="C9" s="19" t="s">
        <v>282</v>
      </c>
      <c r="D9" s="19" t="str">
        <f>D8</f>
        <v xml:space="preserve"> 2025년 3월</v>
      </c>
      <c r="H9" s="18"/>
      <c r="I9" s="18"/>
      <c r="J9" s="31"/>
    </row>
    <row r="10" spans="1:10" ht="39.950000000000003" customHeight="1">
      <c r="A10" s="30"/>
      <c r="B10" s="30"/>
      <c r="C10" s="19" t="s">
        <v>283</v>
      </c>
      <c r="D10" s="19" t="s">
        <v>284</v>
      </c>
      <c r="H10" s="18"/>
      <c r="I10" s="18"/>
      <c r="J10" s="31"/>
    </row>
    <row r="11" spans="1:10" ht="39.950000000000003" customHeight="1">
      <c r="A11" s="30"/>
      <c r="B11" s="30"/>
      <c r="C11" s="19" t="s">
        <v>285</v>
      </c>
      <c r="D11" s="19" t="s">
        <v>538</v>
      </c>
      <c r="H11" s="18"/>
      <c r="I11" s="18"/>
      <c r="J11" s="31"/>
    </row>
    <row r="12" spans="1:10" ht="39.950000000000003" customHeight="1">
      <c r="A12" s="30"/>
      <c r="B12" s="30"/>
      <c r="C12" s="19" t="s">
        <v>286</v>
      </c>
      <c r="D12" s="19" t="s">
        <v>287</v>
      </c>
      <c r="H12" s="18"/>
      <c r="I12" s="18"/>
      <c r="J12" s="31"/>
    </row>
    <row r="13" spans="1:10" ht="39.950000000000003" customHeight="1">
      <c r="A13" s="30"/>
      <c r="B13" s="30"/>
      <c r="D13" s="19" t="s">
        <v>288</v>
      </c>
      <c r="H13" s="18"/>
      <c r="I13" s="18"/>
      <c r="J13" s="31"/>
    </row>
    <row r="14" spans="1:10" ht="39.950000000000003" customHeight="1">
      <c r="A14" s="30"/>
      <c r="B14" s="30"/>
      <c r="D14" s="19" t="s">
        <v>303</v>
      </c>
      <c r="H14" s="18"/>
      <c r="I14" s="18"/>
      <c r="J14" s="31"/>
    </row>
    <row r="15" spans="1:10" ht="39.950000000000003" customHeight="1">
      <c r="A15" s="30"/>
      <c r="B15" s="30"/>
      <c r="D15" s="19" t="s">
        <v>289</v>
      </c>
      <c r="H15" s="18"/>
      <c r="I15" s="18"/>
      <c r="J15" s="31"/>
    </row>
    <row r="16" spans="1:10" ht="39.950000000000003" customHeight="1">
      <c r="A16" s="30"/>
      <c r="B16" s="30"/>
      <c r="D16" s="19" t="s">
        <v>290</v>
      </c>
      <c r="H16" s="18"/>
      <c r="I16" s="18"/>
      <c r="J16" s="31"/>
    </row>
    <row r="17" spans="1:10" ht="39.950000000000003" customHeight="1">
      <c r="A17" s="30"/>
      <c r="B17" s="30"/>
      <c r="C17" s="19" t="s">
        <v>291</v>
      </c>
      <c r="H17" s="18"/>
      <c r="I17" s="18"/>
      <c r="J17" s="31"/>
    </row>
    <row r="18" spans="1:10" ht="27.75" customHeight="1">
      <c r="A18" s="30"/>
      <c r="B18" s="30"/>
      <c r="C18" s="30"/>
      <c r="D18" s="30"/>
      <c r="E18" s="30"/>
      <c r="F18" s="30"/>
      <c r="G18" s="31"/>
      <c r="H18" s="31"/>
      <c r="I18" s="31"/>
      <c r="J18" s="31"/>
    </row>
    <row r="19" spans="1:10" ht="30" customHeight="1">
      <c r="A19" s="30"/>
      <c r="B19" s="30"/>
      <c r="C19" s="30"/>
      <c r="D19" s="30"/>
      <c r="E19" s="30"/>
      <c r="F19" s="30"/>
      <c r="G19" s="31"/>
      <c r="H19" s="31"/>
      <c r="I19" s="31"/>
      <c r="J19" s="31"/>
    </row>
    <row r="20" spans="1:10" ht="27.75" customHeight="1">
      <c r="A20" s="30"/>
      <c r="B20" s="30"/>
      <c r="C20" s="30"/>
      <c r="D20" s="30"/>
      <c r="E20" s="30"/>
      <c r="F20" s="30"/>
      <c r="G20" s="31"/>
      <c r="H20" s="31"/>
      <c r="I20" s="31"/>
      <c r="J20" s="31"/>
    </row>
    <row r="22" spans="1:10" ht="18.75">
      <c r="A22" s="388"/>
      <c r="B22" s="388"/>
      <c r="C22" s="388"/>
      <c r="D22" s="388"/>
      <c r="E22" s="388"/>
      <c r="F22" s="388"/>
      <c r="G22" s="388"/>
      <c r="H22" s="388"/>
      <c r="I22" s="388"/>
    </row>
  </sheetData>
  <mergeCells count="2">
    <mergeCell ref="C3:G5"/>
    <mergeCell ref="A22:I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rstPageNumber="5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38</vt:i4>
      </vt:variant>
      <vt:variant>
        <vt:lpstr>이름이 지정된 범위</vt:lpstr>
      </vt:variant>
      <vt:variant>
        <vt:i4>35</vt:i4>
      </vt:variant>
    </vt:vector>
  </HeadingPairs>
  <TitlesOfParts>
    <vt:vector size="73" baseType="lpstr">
      <vt:lpstr>겉표지</vt:lpstr>
      <vt:lpstr>참고사항</vt:lpstr>
      <vt:lpstr>차례</vt:lpstr>
      <vt:lpstr>제1장 위탁판매사업</vt:lpstr>
      <vt:lpstr>1. 연도별 어업별 위판고</vt:lpstr>
      <vt:lpstr>2. 연도별 월별 위판고</vt:lpstr>
      <vt:lpstr>3.어업별 위판고</vt:lpstr>
      <vt:lpstr>4. 수협별 위판고</vt:lpstr>
      <vt:lpstr>5.어종별 위판고 및 단가</vt:lpstr>
      <vt:lpstr>6~7.최고최저평균위판고</vt:lpstr>
      <vt:lpstr>8.월중 최고최저위판고</vt:lpstr>
      <vt:lpstr>9.어업별 척당 1회 평균 위판고</vt:lpstr>
      <vt:lpstr>10.선상 경매 현황</vt:lpstr>
      <vt:lpstr>11.수입수산물 위판고</vt:lpstr>
      <vt:lpstr>제2장 어가동향</vt:lpstr>
      <vt:lpstr>1.어업별 평균어가</vt:lpstr>
      <vt:lpstr>2.어종별 평균어가</vt:lpstr>
      <vt:lpstr>제3장 어선입항</vt:lpstr>
      <vt:lpstr>1.어업별 입항척수</vt:lpstr>
      <vt:lpstr>제4장 선어유통</vt:lpstr>
      <vt:lpstr>1.지역별 반출량</vt:lpstr>
      <vt:lpstr>2.이용배분 동향</vt:lpstr>
      <vt:lpstr>제4장 이용가공사업</vt:lpstr>
      <vt:lpstr>1. 어종별 동결냉장량 및 금액</vt:lpstr>
      <vt:lpstr>2~3. 동결냉장어종별출고량, 얼음판매량</vt:lpstr>
      <vt:lpstr>4. 어업별 어선 급수량 및 금액</vt:lpstr>
      <vt:lpstr>5.상자(규격별) 이용료율</vt:lpstr>
      <vt:lpstr>제5장 중도매인및매매참가인</vt:lpstr>
      <vt:lpstr>1~2. 중도매인수 및 분포</vt:lpstr>
      <vt:lpstr>3.중도매인현황</vt:lpstr>
      <vt:lpstr>4.매매참가인현황</vt:lpstr>
      <vt:lpstr>5. 중매인 최고 및 평균 매상</vt:lpstr>
      <vt:lpstr>제6장 기타</vt:lpstr>
      <vt:lpstr>1.환원사업</vt:lpstr>
      <vt:lpstr>제7장 부록</vt:lpstr>
      <vt:lpstr>1.임원현황</vt:lpstr>
      <vt:lpstr>2.간부직원현황</vt:lpstr>
      <vt:lpstr>어시장의 동태</vt:lpstr>
      <vt:lpstr>'1. 어종별 동결냉장량 및 금액'!Print_Area</vt:lpstr>
      <vt:lpstr>'1. 연도별 어업별 위판고'!Print_Area</vt:lpstr>
      <vt:lpstr>'1.어업별 입항척수'!Print_Area</vt:lpstr>
      <vt:lpstr>'1.어업별 평균어가'!Print_Area</vt:lpstr>
      <vt:lpstr>'1.임원현황'!Print_Area</vt:lpstr>
      <vt:lpstr>'1.지역별 반출량'!Print_Area</vt:lpstr>
      <vt:lpstr>'1.환원사업'!Print_Area</vt:lpstr>
      <vt:lpstr>'1~2. 중도매인수 및 분포'!Print_Area</vt:lpstr>
      <vt:lpstr>'10.선상 경매 현황'!Print_Area</vt:lpstr>
      <vt:lpstr>'11.수입수산물 위판고'!Print_Area</vt:lpstr>
      <vt:lpstr>'2. 연도별 월별 위판고'!Print_Area</vt:lpstr>
      <vt:lpstr>'2.간부직원현황'!Print_Area</vt:lpstr>
      <vt:lpstr>'2.이용배분 동향'!Print_Area</vt:lpstr>
      <vt:lpstr>'3.어업별 위판고'!Print_Area</vt:lpstr>
      <vt:lpstr>'3.중도매인현황'!Print_Area</vt:lpstr>
      <vt:lpstr>'4. 수협별 위판고'!Print_Area</vt:lpstr>
      <vt:lpstr>'4. 어업별 어선 급수량 및 금액'!Print_Area</vt:lpstr>
      <vt:lpstr>'4.매매참가인현황'!Print_Area</vt:lpstr>
      <vt:lpstr>'5. 중매인 최고 및 평균 매상'!Print_Area</vt:lpstr>
      <vt:lpstr>'5.상자(규격별) 이용료율'!Print_Area</vt:lpstr>
      <vt:lpstr>'5.어종별 위판고 및 단가'!Print_Area</vt:lpstr>
      <vt:lpstr>'6~7.최고최저평균위판고'!Print_Area</vt:lpstr>
      <vt:lpstr>'8.월중 최고최저위판고'!Print_Area</vt:lpstr>
      <vt:lpstr>'9.어업별 척당 1회 평균 위판고'!Print_Area</vt:lpstr>
      <vt:lpstr>'어시장의 동태'!Print_Area</vt:lpstr>
      <vt:lpstr>'제1장 위탁판매사업'!Print_Area</vt:lpstr>
      <vt:lpstr>'제2장 어가동향'!Print_Area</vt:lpstr>
      <vt:lpstr>'제3장 어선입항'!Print_Area</vt:lpstr>
      <vt:lpstr>'제4장 선어유통'!Print_Area</vt:lpstr>
      <vt:lpstr>'제4장 이용가공사업'!Print_Area</vt:lpstr>
      <vt:lpstr>'제5장 중도매인및매매참가인'!Print_Area</vt:lpstr>
      <vt:lpstr>'제6장 기타'!Print_Area</vt:lpstr>
      <vt:lpstr>'제7장 부록'!Print_Area</vt:lpstr>
      <vt:lpstr>참고사항!Print_Area</vt:lpstr>
      <vt:lpstr>'3.중도매인현황'!Print_Titles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2025-03-18T02:15:13Z</cp:lastPrinted>
  <dcterms:created xsi:type="dcterms:W3CDTF">2020-01-14T01:49:59Z</dcterms:created>
  <dcterms:modified xsi:type="dcterms:W3CDTF">2025-04-04T04:30:58Z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